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0"/>
  <workbookPr/>
  <mc:AlternateContent xmlns:mc="http://schemas.openxmlformats.org/markup-compatibility/2006">
    <mc:Choice Requires="x15">
      <x15ac:absPath xmlns:x15ac="http://schemas.microsoft.com/office/spreadsheetml/2010/11/ac" url="/Users/pgdurand/Desktop/"/>
    </mc:Choice>
  </mc:AlternateContent>
  <xr:revisionPtr revIDLastSave="0" documentId="13_ncr:1_{66B3525F-04B3-9F44-9100-A69B908CD84B}" xr6:coauthVersionLast="36" xr6:coauthVersionMax="36" xr10:uidLastSave="{00000000-0000-0000-0000-000000000000}"/>
  <bookViews>
    <workbookView xWindow="15500" yWindow="1760" windowWidth="31980" windowHeight="23060" tabRatio="682" activeTab="1" xr2:uid="{00000000-000D-0000-FFFF-FFFF00000000}"/>
  </bookViews>
  <sheets>
    <sheet name="Instructions" sheetId="1" r:id="rId1"/>
    <sheet name="STUDY" sheetId="2" r:id="rId2"/>
    <sheet name="COLLABORATORS" sheetId="3" r:id="rId3"/>
    <sheet name="SAMPLES_general" sheetId="4" r:id="rId4"/>
    <sheet name="SAMPLES_meta" sheetId="5" r:id="rId5"/>
    <sheet name="SAMPLES_indiv" sheetId="6" r:id="rId6"/>
    <sheet name="SEQUENCING" sheetId="7" r:id="rId7"/>
    <sheet name="SAMPLES_chemphys" sheetId="8" r:id="rId8"/>
    <sheet name="project" sheetId="9" r:id="rId9"/>
    <sheet name="sample" sheetId="10" r:id="rId10"/>
    <sheet name="experiment" sheetId="11" r:id="rId11"/>
    <sheet name="run" sheetId="12" r:id="rId12"/>
    <sheet name="lists" sheetId="13" r:id="rId13"/>
  </sheets>
  <definedNames>
    <definedName name="_xlnm._FilterDatabase" localSheetId="2" hidden="1">COLLABORATORS!$A$1:$E$1</definedName>
    <definedName name="analysisTypeList">lists!#REF!</definedName>
    <definedName name="commonNameList">lists!$G$2:$G$5</definedName>
    <definedName name="fileFormatList">lists!$J$2:$J$7</definedName>
    <definedName name="fileTypeList">lists!$I$2:$I$5</definedName>
    <definedName name="genomeVersionList">lists!#REF!</definedName>
    <definedName name="instrumentList">lists!$B$2:$B$48</definedName>
    <definedName name="libraryLayoutList">lists!$C$2:$C$3</definedName>
    <definedName name="librarySelectionList">lists!$D$2:$D$32</definedName>
    <definedName name="librarySourceList">lists!$E$2:$E$14</definedName>
    <definedName name="libraryStrategyList">lists!$A$2:$A$36</definedName>
    <definedName name="organismList">lists!$F$2:$F$5</definedName>
    <definedName name="organismTaxidList">lists!#REF!</definedName>
    <definedName name="platformList">lists!$H$2:$H$9</definedName>
    <definedName name="sexList">lists!$K$2:$K$4</definedName>
    <definedName name="sexList2">lists!#REF!</definedName>
    <definedName name="tissueList">lists!#REF!</definedName>
  </definedNames>
  <calcPr calcId="181029"/>
</workbook>
</file>

<file path=xl/calcChain.xml><?xml version="1.0" encoding="utf-8"?>
<calcChain xmlns="http://schemas.openxmlformats.org/spreadsheetml/2006/main">
  <c r="E2" i="10" l="1"/>
  <c r="E3"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I7" i="4" l="1"/>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6" i="4"/>
  <c r="I5"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6" i="4"/>
  <c r="C5" i="4"/>
  <c r="Z9" i="4"/>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81" i="4"/>
  <c r="Z82" i="4"/>
  <c r="Z83" i="4"/>
  <c r="Z84" i="4"/>
  <c r="Z85" i="4"/>
  <c r="Z86" i="4"/>
  <c r="Z87" i="4"/>
  <c r="Z88" i="4"/>
  <c r="Z89" i="4"/>
  <c r="Z90" i="4"/>
  <c r="Z91" i="4"/>
  <c r="Z92" i="4"/>
  <c r="Z93" i="4"/>
  <c r="Z94" i="4"/>
  <c r="Z95" i="4"/>
  <c r="Z96" i="4"/>
  <c r="Z97" i="4"/>
  <c r="Z6" i="4"/>
  <c r="Z7" i="4"/>
  <c r="Z8" i="4"/>
  <c r="Z5" i="4"/>
  <c r="G26" i="12" l="1"/>
  <c r="G42" i="12"/>
  <c r="G58" i="12"/>
  <c r="G74" i="12"/>
  <c r="G90" i="12"/>
  <c r="G106" i="12"/>
  <c r="G122" i="12"/>
  <c r="G138" i="12"/>
  <c r="G2" i="12"/>
  <c r="L29" i="4"/>
  <c r="K26" i="10" s="1"/>
  <c r="H34" i="10"/>
  <c r="L37" i="4"/>
  <c r="L45" i="4"/>
  <c r="L53" i="4"/>
  <c r="K50" i="10" s="1"/>
  <c r="L61" i="4"/>
  <c r="K58" i="10" s="1"/>
  <c r="L22" i="4"/>
  <c r="K19" i="10" s="1"/>
  <c r="L30" i="4"/>
  <c r="K27" i="10" s="1"/>
  <c r="L38" i="4"/>
  <c r="K35" i="10" s="1"/>
  <c r="L46" i="4"/>
  <c r="K43" i="10" s="1"/>
  <c r="L62" i="4"/>
  <c r="L7" i="4"/>
  <c r="L23" i="4"/>
  <c r="K20" i="10" s="1"/>
  <c r="L31" i="4"/>
  <c r="H36" i="10"/>
  <c r="L39" i="4"/>
  <c r="K36" i="10" s="1"/>
  <c r="L63" i="4"/>
  <c r="H17" i="10"/>
  <c r="L8" i="4"/>
  <c r="B20" i="6"/>
  <c r="H37" i="10"/>
  <c r="L40" i="4"/>
  <c r="K37" i="10" s="1"/>
  <c r="H53" i="10"/>
  <c r="L56" i="4"/>
  <c r="K53" i="10" s="1"/>
  <c r="L64" i="4"/>
  <c r="K61" i="10" s="1"/>
  <c r="L25" i="4"/>
  <c r="H30" i="10"/>
  <c r="L33" i="4"/>
  <c r="K30" i="10" s="1"/>
  <c r="H23" i="10"/>
  <c r="L41" i="4"/>
  <c r="L49" i="4"/>
  <c r="K46" i="10" s="1"/>
  <c r="L65" i="4"/>
  <c r="K62" i="10" s="1"/>
  <c r="H31" i="10"/>
  <c r="L34" i="4"/>
  <c r="K31" i="10" s="1"/>
  <c r="L58" i="4"/>
  <c r="B30" i="5"/>
  <c r="L27" i="4"/>
  <c r="L35" i="4"/>
  <c r="H56" i="10"/>
  <c r="L59" i="4"/>
  <c r="K56" i="10" s="1"/>
  <c r="L84" i="4"/>
  <c r="K81" i="10" s="1"/>
  <c r="L28" i="4"/>
  <c r="K25" i="10" s="1"/>
  <c r="H33" i="10"/>
  <c r="L36" i="4"/>
  <c r="K33" i="10" s="1"/>
  <c r="H57" i="10"/>
  <c r="L60" i="4"/>
  <c r="B46" i="5"/>
  <c r="H111" i="10"/>
  <c r="H65" i="10"/>
  <c r="B68" i="8"/>
  <c r="H104" i="10"/>
  <c r="H71" i="10"/>
  <c r="K97" i="10"/>
  <c r="K98" i="10"/>
  <c r="K106" i="10"/>
  <c r="H99" i="10"/>
  <c r="K99" i="10"/>
  <c r="H81" i="10"/>
  <c r="K107" i="10"/>
  <c r="K115" i="10"/>
  <c r="H87" i="10"/>
  <c r="K101" i="10"/>
  <c r="K109" i="10"/>
  <c r="H110" i="10"/>
  <c r="K110" i="10"/>
  <c r="L54" i="4"/>
  <c r="K51" i="10" s="1"/>
  <c r="H48" i="10"/>
  <c r="L51" i="4"/>
  <c r="K48" i="10" s="1"/>
  <c r="L5" i="4"/>
  <c r="K2" i="10" s="1"/>
  <c r="L48" i="4"/>
  <c r="K45" i="10" s="1"/>
  <c r="L83" i="4"/>
  <c r="K80" i="10" s="1"/>
  <c r="L85" i="4"/>
  <c r="K82" i="10" s="1"/>
  <c r="L92" i="4"/>
  <c r="K89" i="10" s="1"/>
  <c r="L13" i="4"/>
  <c r="K10" i="10" s="1"/>
  <c r="L21" i="4"/>
  <c r="K18" i="10" s="1"/>
  <c r="L6" i="4"/>
  <c r="L86" i="4"/>
  <c r="K83" i="10" s="1"/>
  <c r="L93" i="4"/>
  <c r="K90" i="10" s="1"/>
  <c r="L14" i="4"/>
  <c r="K11" i="10" s="1"/>
  <c r="L70" i="4"/>
  <c r="K67" i="10" s="1"/>
  <c r="L79" i="4"/>
  <c r="L94" i="4"/>
  <c r="K91" i="10" s="1"/>
  <c r="L15" i="4"/>
  <c r="L47" i="4"/>
  <c r="L55" i="4"/>
  <c r="K52" i="10" s="1"/>
  <c r="L71" i="4"/>
  <c r="K68" i="10" s="1"/>
  <c r="L87" i="4"/>
  <c r="L95" i="4"/>
  <c r="L16" i="4"/>
  <c r="K13" i="10" s="1"/>
  <c r="L24" i="4"/>
  <c r="K21" i="10" s="1"/>
  <c r="L32" i="4"/>
  <c r="K29" i="10" s="1"/>
  <c r="L9" i="4"/>
  <c r="L88" i="4"/>
  <c r="L96" i="4"/>
  <c r="K93" i="10" s="1"/>
  <c r="L17" i="4"/>
  <c r="L57" i="4"/>
  <c r="K54" i="10" s="1"/>
  <c r="L10" i="4"/>
  <c r="K7" i="10" s="1"/>
  <c r="L89" i="4"/>
  <c r="L97" i="4"/>
  <c r="K94" i="10" s="1"/>
  <c r="L18" i="4"/>
  <c r="L26" i="4"/>
  <c r="K23" i="10" s="1"/>
  <c r="L42" i="4"/>
  <c r="K39" i="10" s="1"/>
  <c r="L50" i="4"/>
  <c r="L66" i="4"/>
  <c r="K63" i="10" s="1"/>
  <c r="L11" i="4"/>
  <c r="K8" i="10" s="1"/>
  <c r="L90" i="4"/>
  <c r="K87" i="10" s="1"/>
  <c r="L19" i="4"/>
  <c r="K16" i="10" s="1"/>
  <c r="L43" i="4"/>
  <c r="L12" i="4"/>
  <c r="K9" i="10" s="1"/>
  <c r="L91" i="4"/>
  <c r="K88" i="10" s="1"/>
  <c r="L44" i="4"/>
  <c r="K41" i="10" s="1"/>
  <c r="L52" i="4"/>
  <c r="K49" i="10" s="1"/>
  <c r="L68" i="4"/>
  <c r="K65" i="10" s="1"/>
  <c r="K95" i="10"/>
  <c r="K114" i="10"/>
  <c r="K108" i="10"/>
  <c r="L77" i="4"/>
  <c r="K74" i="10" s="1"/>
  <c r="L69" i="4"/>
  <c r="K66" i="10" s="1"/>
  <c r="L78" i="4"/>
  <c r="K75" i="10" s="1"/>
  <c r="L80" i="4"/>
  <c r="K77" i="10" s="1"/>
  <c r="L72" i="4"/>
  <c r="K69" i="10" s="1"/>
  <c r="L81" i="4"/>
  <c r="K78" i="10" s="1"/>
  <c r="L73" i="4"/>
  <c r="L82" i="4"/>
  <c r="L74" i="4"/>
  <c r="K71" i="10" s="1"/>
  <c r="L67" i="4"/>
  <c r="L75" i="4"/>
  <c r="K72" i="10" s="1"/>
  <c r="L20" i="4"/>
  <c r="K17" i="10" s="1"/>
  <c r="L76" i="4"/>
  <c r="K73" i="10" s="1"/>
  <c r="H150" i="12"/>
  <c r="G150" i="12"/>
  <c r="F150" i="12"/>
  <c r="E150" i="12"/>
  <c r="D150" i="12"/>
  <c r="C150" i="12"/>
  <c r="A150" i="12"/>
  <c r="H149" i="12"/>
  <c r="G149" i="12"/>
  <c r="F149" i="12"/>
  <c r="E149" i="12"/>
  <c r="D149" i="12"/>
  <c r="A149" i="12"/>
  <c r="H148" i="12"/>
  <c r="G148" i="12"/>
  <c r="F148" i="12"/>
  <c r="E148" i="12"/>
  <c r="D148" i="12"/>
  <c r="C148" i="12"/>
  <c r="A148" i="12"/>
  <c r="H147" i="12"/>
  <c r="G147" i="12"/>
  <c r="F147" i="12"/>
  <c r="E147" i="12"/>
  <c r="D147" i="12"/>
  <c r="C147" i="12"/>
  <c r="A147" i="12"/>
  <c r="H146" i="12"/>
  <c r="G146" i="12"/>
  <c r="F146" i="12"/>
  <c r="E146" i="12"/>
  <c r="D146" i="12"/>
  <c r="C146" i="12"/>
  <c r="A146" i="12"/>
  <c r="H145" i="12"/>
  <c r="G145" i="12"/>
  <c r="F145" i="12"/>
  <c r="E145" i="12"/>
  <c r="D145" i="12"/>
  <c r="C145" i="12"/>
  <c r="A145" i="12"/>
  <c r="H144" i="12"/>
  <c r="G144" i="12"/>
  <c r="F144" i="12"/>
  <c r="E144" i="12"/>
  <c r="D144" i="12"/>
  <c r="C144" i="12"/>
  <c r="A144" i="12"/>
  <c r="H143" i="12"/>
  <c r="G143" i="12"/>
  <c r="F143" i="12"/>
  <c r="E143" i="12"/>
  <c r="D143" i="12"/>
  <c r="C143" i="12"/>
  <c r="A143" i="12"/>
  <c r="H142" i="12"/>
  <c r="G142" i="12"/>
  <c r="F142" i="12"/>
  <c r="E142" i="12"/>
  <c r="D142" i="12"/>
  <c r="C142" i="12"/>
  <c r="A142" i="12"/>
  <c r="H141" i="12"/>
  <c r="G141" i="12"/>
  <c r="F141" i="12"/>
  <c r="E141" i="12"/>
  <c r="D141" i="12"/>
  <c r="C141" i="12"/>
  <c r="A141" i="12"/>
  <c r="H140" i="12"/>
  <c r="G140" i="12"/>
  <c r="F140" i="12"/>
  <c r="E140" i="12"/>
  <c r="D140" i="12"/>
  <c r="A140" i="12"/>
  <c r="H139" i="12"/>
  <c r="G139" i="12"/>
  <c r="F139" i="12"/>
  <c r="E139" i="12"/>
  <c r="D139" i="12"/>
  <c r="C139" i="12"/>
  <c r="A139" i="12"/>
  <c r="H138" i="12"/>
  <c r="F138" i="12"/>
  <c r="E138" i="12"/>
  <c r="D138" i="12"/>
  <c r="C138" i="12"/>
  <c r="A138" i="12"/>
  <c r="H137" i="12"/>
  <c r="G137" i="12"/>
  <c r="F137" i="12"/>
  <c r="E137" i="12"/>
  <c r="D137" i="12"/>
  <c r="C137" i="12"/>
  <c r="A137" i="12"/>
  <c r="H136" i="12"/>
  <c r="G136" i="12"/>
  <c r="F136" i="12"/>
  <c r="E136" i="12"/>
  <c r="D136" i="12"/>
  <c r="C136" i="12"/>
  <c r="A136" i="12"/>
  <c r="H135" i="12"/>
  <c r="G135" i="12"/>
  <c r="F135" i="12"/>
  <c r="E135" i="12"/>
  <c r="D135" i="12"/>
  <c r="C135" i="12"/>
  <c r="A135" i="12"/>
  <c r="H134" i="12"/>
  <c r="G134" i="12"/>
  <c r="F134" i="12"/>
  <c r="E134" i="12"/>
  <c r="D134" i="12"/>
  <c r="C134" i="12"/>
  <c r="A134" i="12"/>
  <c r="H133" i="12"/>
  <c r="G133" i="12"/>
  <c r="F133" i="12"/>
  <c r="E133" i="12"/>
  <c r="D133" i="12"/>
  <c r="C133" i="12"/>
  <c r="A133" i="12"/>
  <c r="H132" i="12"/>
  <c r="G132" i="12"/>
  <c r="F132" i="12"/>
  <c r="E132" i="12"/>
  <c r="D132" i="12"/>
  <c r="C132" i="12"/>
  <c r="A132" i="12"/>
  <c r="H131" i="12"/>
  <c r="G131" i="12"/>
  <c r="F131" i="12"/>
  <c r="E131" i="12"/>
  <c r="D131" i="12"/>
  <c r="C131" i="12"/>
  <c r="A131" i="12"/>
  <c r="H130" i="12"/>
  <c r="G130" i="12"/>
  <c r="F130" i="12"/>
  <c r="E130" i="12"/>
  <c r="D130" i="12"/>
  <c r="C130" i="12"/>
  <c r="A130" i="12"/>
  <c r="H129" i="12"/>
  <c r="G129" i="12"/>
  <c r="F129" i="12"/>
  <c r="E129" i="12"/>
  <c r="D129" i="12"/>
  <c r="C129" i="12"/>
  <c r="A129" i="12"/>
  <c r="H128" i="12"/>
  <c r="G128" i="12"/>
  <c r="F128" i="12"/>
  <c r="E128" i="12"/>
  <c r="D128" i="12"/>
  <c r="C128" i="12"/>
  <c r="A128" i="12"/>
  <c r="H127" i="12"/>
  <c r="G127" i="12"/>
  <c r="F127" i="12"/>
  <c r="E127" i="12"/>
  <c r="D127" i="12"/>
  <c r="C127" i="12"/>
  <c r="A127" i="12"/>
  <c r="H126" i="12"/>
  <c r="G126" i="12"/>
  <c r="F126" i="12"/>
  <c r="E126" i="12"/>
  <c r="D126" i="12"/>
  <c r="C126" i="12"/>
  <c r="A126" i="12"/>
  <c r="H125" i="12"/>
  <c r="G125" i="12"/>
  <c r="F125" i="12"/>
  <c r="E125" i="12"/>
  <c r="D125" i="12"/>
  <c r="A125" i="12"/>
  <c r="H124" i="12"/>
  <c r="G124" i="12"/>
  <c r="F124" i="12"/>
  <c r="E124" i="12"/>
  <c r="D124" i="12"/>
  <c r="A124" i="12"/>
  <c r="H123" i="12"/>
  <c r="G123" i="12"/>
  <c r="F123" i="12"/>
  <c r="E123" i="12"/>
  <c r="D123" i="12"/>
  <c r="A123" i="12"/>
  <c r="H122" i="12"/>
  <c r="F122" i="12"/>
  <c r="E122" i="12"/>
  <c r="D122" i="12"/>
  <c r="A122" i="12"/>
  <c r="H121" i="12"/>
  <c r="G121" i="12"/>
  <c r="F121" i="12"/>
  <c r="E121" i="12"/>
  <c r="D121" i="12"/>
  <c r="A121" i="12"/>
  <c r="H120" i="12"/>
  <c r="G120" i="12"/>
  <c r="F120" i="12"/>
  <c r="E120" i="12"/>
  <c r="D120" i="12"/>
  <c r="A120" i="12"/>
  <c r="H119" i="12"/>
  <c r="G119" i="12"/>
  <c r="F119" i="12"/>
  <c r="E119" i="12"/>
  <c r="D119" i="12"/>
  <c r="A119" i="12"/>
  <c r="H118" i="12"/>
  <c r="G118" i="12"/>
  <c r="F118" i="12"/>
  <c r="E118" i="12"/>
  <c r="D118" i="12"/>
  <c r="A118" i="12"/>
  <c r="H117" i="12"/>
  <c r="G117" i="12"/>
  <c r="F117" i="12"/>
  <c r="E117" i="12"/>
  <c r="D117" i="12"/>
  <c r="A117" i="12"/>
  <c r="H116" i="12"/>
  <c r="G116" i="12"/>
  <c r="F116" i="12"/>
  <c r="E116" i="12"/>
  <c r="D116" i="12"/>
  <c r="A116" i="12"/>
  <c r="H115" i="12"/>
  <c r="G115" i="12"/>
  <c r="F115" i="12"/>
  <c r="E115" i="12"/>
  <c r="D115" i="12"/>
  <c r="A115" i="12"/>
  <c r="H114" i="12"/>
  <c r="G114" i="12"/>
  <c r="F114" i="12"/>
  <c r="E114" i="12"/>
  <c r="D114" i="12"/>
  <c r="A114" i="12"/>
  <c r="H113" i="12"/>
  <c r="G113" i="12"/>
  <c r="F113" i="12"/>
  <c r="E113" i="12"/>
  <c r="D113" i="12"/>
  <c r="C113" i="12"/>
  <c r="A113" i="12"/>
  <c r="H112" i="12"/>
  <c r="G112" i="12"/>
  <c r="F112" i="12"/>
  <c r="E112" i="12"/>
  <c r="D112" i="12"/>
  <c r="A112" i="12"/>
  <c r="H111" i="12"/>
  <c r="G111" i="12"/>
  <c r="F111" i="12"/>
  <c r="E111" i="12"/>
  <c r="D111" i="12"/>
  <c r="C111" i="12"/>
  <c r="A111" i="12"/>
  <c r="H110" i="12"/>
  <c r="G110" i="12"/>
  <c r="F110" i="12"/>
  <c r="E110" i="12"/>
  <c r="D110" i="12"/>
  <c r="C110" i="12"/>
  <c r="A110" i="12"/>
  <c r="H109" i="12"/>
  <c r="G109" i="12"/>
  <c r="F109" i="12"/>
  <c r="E109" i="12"/>
  <c r="D109" i="12"/>
  <c r="C109" i="12"/>
  <c r="A109" i="12"/>
  <c r="H108" i="12"/>
  <c r="G108" i="12"/>
  <c r="F108" i="12"/>
  <c r="E108" i="12"/>
  <c r="D108" i="12"/>
  <c r="C108" i="12"/>
  <c r="A108" i="12"/>
  <c r="H107" i="12"/>
  <c r="G107" i="12"/>
  <c r="F107" i="12"/>
  <c r="E107" i="12"/>
  <c r="D107" i="12"/>
  <c r="C107" i="12"/>
  <c r="A107" i="12"/>
  <c r="H106" i="12"/>
  <c r="F106" i="12"/>
  <c r="E106" i="12"/>
  <c r="D106" i="12"/>
  <c r="C106" i="12"/>
  <c r="A106" i="12"/>
  <c r="H105" i="12"/>
  <c r="G105" i="12"/>
  <c r="F105" i="12"/>
  <c r="E105" i="12"/>
  <c r="D105" i="12"/>
  <c r="C105" i="12"/>
  <c r="A105" i="12"/>
  <c r="H104" i="12"/>
  <c r="G104" i="12"/>
  <c r="F104" i="12"/>
  <c r="E104" i="12"/>
  <c r="D104" i="12"/>
  <c r="A104" i="12"/>
  <c r="H103" i="12"/>
  <c r="G103" i="12"/>
  <c r="F103" i="12"/>
  <c r="E103" i="12"/>
  <c r="D103" i="12"/>
  <c r="C103" i="12"/>
  <c r="A103" i="12"/>
  <c r="H102" i="12"/>
  <c r="G102" i="12"/>
  <c r="F102" i="12"/>
  <c r="E102" i="12"/>
  <c r="D102" i="12"/>
  <c r="C102" i="12"/>
  <c r="A102" i="12"/>
  <c r="H101" i="12"/>
  <c r="G101" i="12"/>
  <c r="F101" i="12"/>
  <c r="E101" i="12"/>
  <c r="D101" i="12"/>
  <c r="C101" i="12"/>
  <c r="A101" i="12"/>
  <c r="H100" i="12"/>
  <c r="G100" i="12"/>
  <c r="F100" i="12"/>
  <c r="E100" i="12"/>
  <c r="D100" i="12"/>
  <c r="C100" i="12"/>
  <c r="A100" i="12"/>
  <c r="H99" i="12"/>
  <c r="G99" i="12"/>
  <c r="F99" i="12"/>
  <c r="E99" i="12"/>
  <c r="D99" i="12"/>
  <c r="A99" i="12"/>
  <c r="H98" i="12"/>
  <c r="G98" i="12"/>
  <c r="F98" i="12"/>
  <c r="E98" i="12"/>
  <c r="D98" i="12"/>
  <c r="A98" i="12"/>
  <c r="H97" i="12"/>
  <c r="G97" i="12"/>
  <c r="F97" i="12"/>
  <c r="E97" i="12"/>
  <c r="D97" i="12"/>
  <c r="A97" i="12"/>
  <c r="H96" i="12"/>
  <c r="G96" i="12"/>
  <c r="F96" i="12"/>
  <c r="E96" i="12"/>
  <c r="D96" i="12"/>
  <c r="A96" i="12"/>
  <c r="H95" i="12"/>
  <c r="G95" i="12"/>
  <c r="F95" i="12"/>
  <c r="E95" i="12"/>
  <c r="D95" i="12"/>
  <c r="A95" i="12"/>
  <c r="H94" i="12"/>
  <c r="G94" i="12"/>
  <c r="F94" i="12"/>
  <c r="E94" i="12"/>
  <c r="D94" i="12"/>
  <c r="A94" i="12"/>
  <c r="H93" i="12"/>
  <c r="G93" i="12"/>
  <c r="F93" i="12"/>
  <c r="E93" i="12"/>
  <c r="D93" i="12"/>
  <c r="A93" i="12"/>
  <c r="H92" i="12"/>
  <c r="G92" i="12"/>
  <c r="F92" i="12"/>
  <c r="E92" i="12"/>
  <c r="D92" i="12"/>
  <c r="A92" i="12"/>
  <c r="H91" i="12"/>
  <c r="G91" i="12"/>
  <c r="F91" i="12"/>
  <c r="E91" i="12"/>
  <c r="D91" i="12"/>
  <c r="A91" i="12"/>
  <c r="H90" i="12"/>
  <c r="F90" i="12"/>
  <c r="E90" i="12"/>
  <c r="D90" i="12"/>
  <c r="A90" i="12"/>
  <c r="H89" i="12"/>
  <c r="G89" i="12"/>
  <c r="F89" i="12"/>
  <c r="E89" i="12"/>
  <c r="D89" i="12"/>
  <c r="A89" i="12"/>
  <c r="H88" i="12"/>
  <c r="G88" i="12"/>
  <c r="F88" i="12"/>
  <c r="E88" i="12"/>
  <c r="D88" i="12"/>
  <c r="A88" i="12"/>
  <c r="H87" i="12"/>
  <c r="G87" i="12"/>
  <c r="F87" i="12"/>
  <c r="E87" i="12"/>
  <c r="D87" i="12"/>
  <c r="A87" i="12"/>
  <c r="H86" i="12"/>
  <c r="G86" i="12"/>
  <c r="F86" i="12"/>
  <c r="E86" i="12"/>
  <c r="D86" i="12"/>
  <c r="A86" i="12"/>
  <c r="H85" i="12"/>
  <c r="G85" i="12"/>
  <c r="F85" i="12"/>
  <c r="E85" i="12"/>
  <c r="D85" i="12"/>
  <c r="A85" i="12"/>
  <c r="H84" i="12"/>
  <c r="G84" i="12"/>
  <c r="F84" i="12"/>
  <c r="E84" i="12"/>
  <c r="D84" i="12"/>
  <c r="A84" i="12"/>
  <c r="H83" i="12"/>
  <c r="G83" i="12"/>
  <c r="F83" i="12"/>
  <c r="E83" i="12"/>
  <c r="D83" i="12"/>
  <c r="A83" i="12"/>
  <c r="H82" i="12"/>
  <c r="G82" i="12"/>
  <c r="F82" i="12"/>
  <c r="E82" i="12"/>
  <c r="D82" i="12"/>
  <c r="A82" i="12"/>
  <c r="H81" i="12"/>
  <c r="G81" i="12"/>
  <c r="F81" i="12"/>
  <c r="E81" i="12"/>
  <c r="D81" i="12"/>
  <c r="A81" i="12"/>
  <c r="H80" i="12"/>
  <c r="G80" i="12"/>
  <c r="F80" i="12"/>
  <c r="E80" i="12"/>
  <c r="D80" i="12"/>
  <c r="A80" i="12"/>
  <c r="H79" i="12"/>
  <c r="G79" i="12"/>
  <c r="F79" i="12"/>
  <c r="E79" i="12"/>
  <c r="D79" i="12"/>
  <c r="A79" i="12"/>
  <c r="H78" i="12"/>
  <c r="G78" i="12"/>
  <c r="F78" i="12"/>
  <c r="E78" i="12"/>
  <c r="D78" i="12"/>
  <c r="A78" i="12"/>
  <c r="H77" i="12"/>
  <c r="G77" i="12"/>
  <c r="F77" i="12"/>
  <c r="E77" i="12"/>
  <c r="D77" i="12"/>
  <c r="A77" i="12"/>
  <c r="H76" i="12"/>
  <c r="G76" i="12"/>
  <c r="F76" i="12"/>
  <c r="E76" i="12"/>
  <c r="D76" i="12"/>
  <c r="A76" i="12"/>
  <c r="H75" i="12"/>
  <c r="G75" i="12"/>
  <c r="F75" i="12"/>
  <c r="E75" i="12"/>
  <c r="D75" i="12"/>
  <c r="A75" i="12"/>
  <c r="H74" i="12"/>
  <c r="F74" i="12"/>
  <c r="E74" i="12"/>
  <c r="D74" i="12"/>
  <c r="A74" i="12"/>
  <c r="H73" i="12"/>
  <c r="G73" i="12"/>
  <c r="F73" i="12"/>
  <c r="E73" i="12"/>
  <c r="D73" i="12"/>
  <c r="A73" i="12"/>
  <c r="H72" i="12"/>
  <c r="G72" i="12"/>
  <c r="F72" i="12"/>
  <c r="E72" i="12"/>
  <c r="D72" i="12"/>
  <c r="A72" i="12"/>
  <c r="H71" i="12"/>
  <c r="G71" i="12"/>
  <c r="F71" i="12"/>
  <c r="E71" i="12"/>
  <c r="D71" i="12"/>
  <c r="A71" i="12"/>
  <c r="H70" i="12"/>
  <c r="G70" i="12"/>
  <c r="F70" i="12"/>
  <c r="E70" i="12"/>
  <c r="D70" i="12"/>
  <c r="A70" i="12"/>
  <c r="H69" i="12"/>
  <c r="G69" i="12"/>
  <c r="F69" i="12"/>
  <c r="E69" i="12"/>
  <c r="D69" i="12"/>
  <c r="A69" i="12"/>
  <c r="H68" i="12"/>
  <c r="G68" i="12"/>
  <c r="F68" i="12"/>
  <c r="E68" i="12"/>
  <c r="D68" i="12"/>
  <c r="A68" i="12"/>
  <c r="H67" i="12"/>
  <c r="G67" i="12"/>
  <c r="F67" i="12"/>
  <c r="E67" i="12"/>
  <c r="D67" i="12"/>
  <c r="A67" i="12"/>
  <c r="H66" i="12"/>
  <c r="G66" i="12"/>
  <c r="F66" i="12"/>
  <c r="E66" i="12"/>
  <c r="D66" i="12"/>
  <c r="A66" i="12"/>
  <c r="H65" i="12"/>
  <c r="G65" i="12"/>
  <c r="F65" i="12"/>
  <c r="E65" i="12"/>
  <c r="D65" i="12"/>
  <c r="A65" i="12"/>
  <c r="H64" i="12"/>
  <c r="G64" i="12"/>
  <c r="F64" i="12"/>
  <c r="E64" i="12"/>
  <c r="D64" i="12"/>
  <c r="A64" i="12"/>
  <c r="H63" i="12"/>
  <c r="G63" i="12"/>
  <c r="F63" i="12"/>
  <c r="E63" i="12"/>
  <c r="D63" i="12"/>
  <c r="A63" i="12"/>
  <c r="H62" i="12"/>
  <c r="G62" i="12"/>
  <c r="F62" i="12"/>
  <c r="E62" i="12"/>
  <c r="D62" i="12"/>
  <c r="A62" i="12"/>
  <c r="H61" i="12"/>
  <c r="G61" i="12"/>
  <c r="F61" i="12"/>
  <c r="E61" i="12"/>
  <c r="D61" i="12"/>
  <c r="A61" i="12"/>
  <c r="H60" i="12"/>
  <c r="G60" i="12"/>
  <c r="F60" i="12"/>
  <c r="E60" i="12"/>
  <c r="D60" i="12"/>
  <c r="A60" i="12"/>
  <c r="H59" i="12"/>
  <c r="G59" i="12"/>
  <c r="F59" i="12"/>
  <c r="E59" i="12"/>
  <c r="D59" i="12"/>
  <c r="A59" i="12"/>
  <c r="H58" i="12"/>
  <c r="F58" i="12"/>
  <c r="E58" i="12"/>
  <c r="D58" i="12"/>
  <c r="A58" i="12"/>
  <c r="H57" i="12"/>
  <c r="G57" i="12"/>
  <c r="F57" i="12"/>
  <c r="E57" i="12"/>
  <c r="D57" i="12"/>
  <c r="A57" i="12"/>
  <c r="H56" i="12"/>
  <c r="G56" i="12"/>
  <c r="F56" i="12"/>
  <c r="E56" i="12"/>
  <c r="D56" i="12"/>
  <c r="A56" i="12"/>
  <c r="H55" i="12"/>
  <c r="G55" i="12"/>
  <c r="F55" i="12"/>
  <c r="E55" i="12"/>
  <c r="D55" i="12"/>
  <c r="A55" i="12"/>
  <c r="H54" i="12"/>
  <c r="G54" i="12"/>
  <c r="F54" i="12"/>
  <c r="E54" i="12"/>
  <c r="D54" i="12"/>
  <c r="A54" i="12"/>
  <c r="H53" i="12"/>
  <c r="G53" i="12"/>
  <c r="F53" i="12"/>
  <c r="E53" i="12"/>
  <c r="D53" i="12"/>
  <c r="A53" i="12"/>
  <c r="H52" i="12"/>
  <c r="G52" i="12"/>
  <c r="F52" i="12"/>
  <c r="E52" i="12"/>
  <c r="D52" i="12"/>
  <c r="A52" i="12"/>
  <c r="H51" i="12"/>
  <c r="G51" i="12"/>
  <c r="F51" i="12"/>
  <c r="E51" i="12"/>
  <c r="D51" i="12"/>
  <c r="A51" i="12"/>
  <c r="H50" i="12"/>
  <c r="G50" i="12"/>
  <c r="F50" i="12"/>
  <c r="E50" i="12"/>
  <c r="D50" i="12"/>
  <c r="A50" i="12"/>
  <c r="H49" i="12"/>
  <c r="G49" i="12"/>
  <c r="F49" i="12"/>
  <c r="E49" i="12"/>
  <c r="D49" i="12"/>
  <c r="A49" i="12"/>
  <c r="H48" i="12"/>
  <c r="G48" i="12"/>
  <c r="F48" i="12"/>
  <c r="E48" i="12"/>
  <c r="D48" i="12"/>
  <c r="A48" i="12"/>
  <c r="H47" i="12"/>
  <c r="G47" i="12"/>
  <c r="F47" i="12"/>
  <c r="E47" i="12"/>
  <c r="D47" i="12"/>
  <c r="A47" i="12"/>
  <c r="H46" i="12"/>
  <c r="G46" i="12"/>
  <c r="F46" i="12"/>
  <c r="E46" i="12"/>
  <c r="D46" i="12"/>
  <c r="A46" i="12"/>
  <c r="H45" i="12"/>
  <c r="G45" i="12"/>
  <c r="F45" i="12"/>
  <c r="E45" i="12"/>
  <c r="D45" i="12"/>
  <c r="A45" i="12"/>
  <c r="H44" i="12"/>
  <c r="G44" i="12"/>
  <c r="F44" i="12"/>
  <c r="E44" i="12"/>
  <c r="D44" i="12"/>
  <c r="A44" i="12"/>
  <c r="H43" i="12"/>
  <c r="G43" i="12"/>
  <c r="F43" i="12"/>
  <c r="E43" i="12"/>
  <c r="D43" i="12"/>
  <c r="A43" i="12"/>
  <c r="H42" i="12"/>
  <c r="F42" i="12"/>
  <c r="E42" i="12"/>
  <c r="D42" i="12"/>
  <c r="A42" i="12"/>
  <c r="H41" i="12"/>
  <c r="G41" i="12"/>
  <c r="F41" i="12"/>
  <c r="E41" i="12"/>
  <c r="D41" i="12"/>
  <c r="A41" i="12"/>
  <c r="H40" i="12"/>
  <c r="G40" i="12"/>
  <c r="F40" i="12"/>
  <c r="E40" i="12"/>
  <c r="D40" i="12"/>
  <c r="A40" i="12"/>
  <c r="H39" i="12"/>
  <c r="G39" i="12"/>
  <c r="F39" i="12"/>
  <c r="E39" i="12"/>
  <c r="D39" i="12"/>
  <c r="A39" i="12"/>
  <c r="H38" i="12"/>
  <c r="G38" i="12"/>
  <c r="F38" i="12"/>
  <c r="E38" i="12"/>
  <c r="D38" i="12"/>
  <c r="A38" i="12"/>
  <c r="H37" i="12"/>
  <c r="G37" i="12"/>
  <c r="F37" i="12"/>
  <c r="E37" i="12"/>
  <c r="D37" i="12"/>
  <c r="A37" i="12"/>
  <c r="H36" i="12"/>
  <c r="G36" i="12"/>
  <c r="F36" i="12"/>
  <c r="E36" i="12"/>
  <c r="D36" i="12"/>
  <c r="A36" i="12"/>
  <c r="H35" i="12"/>
  <c r="G35" i="12"/>
  <c r="F35" i="12"/>
  <c r="E35" i="12"/>
  <c r="D35" i="12"/>
  <c r="A35" i="12"/>
  <c r="H34" i="12"/>
  <c r="G34" i="12"/>
  <c r="F34" i="12"/>
  <c r="E34" i="12"/>
  <c r="D34" i="12"/>
  <c r="A34" i="12"/>
  <c r="H33" i="12"/>
  <c r="G33" i="12"/>
  <c r="F33" i="12"/>
  <c r="E33" i="12"/>
  <c r="D33" i="12"/>
  <c r="A33" i="12"/>
  <c r="H32" i="12"/>
  <c r="G32" i="12"/>
  <c r="F32" i="12"/>
  <c r="E32" i="12"/>
  <c r="D32" i="12"/>
  <c r="A32" i="12"/>
  <c r="H31" i="12"/>
  <c r="G31" i="12"/>
  <c r="F31" i="12"/>
  <c r="E31" i="12"/>
  <c r="D31" i="12"/>
  <c r="A31" i="12"/>
  <c r="H30" i="12"/>
  <c r="G30" i="12"/>
  <c r="F30" i="12"/>
  <c r="E30" i="12"/>
  <c r="D30" i="12"/>
  <c r="A30" i="12"/>
  <c r="H29" i="12"/>
  <c r="G29" i="12"/>
  <c r="F29" i="12"/>
  <c r="E29" i="12"/>
  <c r="D29" i="12"/>
  <c r="A29" i="12"/>
  <c r="H28" i="12"/>
  <c r="G28" i="12"/>
  <c r="F28" i="12"/>
  <c r="E28" i="12"/>
  <c r="D28" i="12"/>
  <c r="A28" i="12"/>
  <c r="H27" i="12"/>
  <c r="G27" i="12"/>
  <c r="F27" i="12"/>
  <c r="E27" i="12"/>
  <c r="D27" i="12"/>
  <c r="A27" i="12"/>
  <c r="H26" i="12"/>
  <c r="F26" i="12"/>
  <c r="E26" i="12"/>
  <c r="D26" i="12"/>
  <c r="A26" i="12"/>
  <c r="H25" i="12"/>
  <c r="G25" i="12"/>
  <c r="F25" i="12"/>
  <c r="E25" i="12"/>
  <c r="D25" i="12"/>
  <c r="A25" i="12"/>
  <c r="H24" i="12"/>
  <c r="G24" i="12"/>
  <c r="F24" i="12"/>
  <c r="E24" i="12"/>
  <c r="D24" i="12"/>
  <c r="A24" i="12"/>
  <c r="H23" i="12"/>
  <c r="G23" i="12"/>
  <c r="F23" i="12"/>
  <c r="E23" i="12"/>
  <c r="D23" i="12"/>
  <c r="A23" i="12"/>
  <c r="H22" i="12"/>
  <c r="G22" i="12"/>
  <c r="F22" i="12"/>
  <c r="E22" i="12"/>
  <c r="D22" i="12"/>
  <c r="A22" i="12"/>
  <c r="H21" i="12"/>
  <c r="G21" i="12"/>
  <c r="F21" i="12"/>
  <c r="E21" i="12"/>
  <c r="D21" i="12"/>
  <c r="A21" i="12"/>
  <c r="H20" i="12"/>
  <c r="G20" i="12"/>
  <c r="F20" i="12"/>
  <c r="E20" i="12"/>
  <c r="D20" i="12"/>
  <c r="A20" i="12"/>
  <c r="H19" i="12"/>
  <c r="G19" i="12"/>
  <c r="F19" i="12"/>
  <c r="E19" i="12"/>
  <c r="D19" i="12"/>
  <c r="A19" i="12"/>
  <c r="H18" i="12"/>
  <c r="G18" i="12"/>
  <c r="F18" i="12"/>
  <c r="E18" i="12"/>
  <c r="D18" i="12"/>
  <c r="A18" i="12"/>
  <c r="H17" i="12"/>
  <c r="G17" i="12"/>
  <c r="F17" i="12"/>
  <c r="E17" i="12"/>
  <c r="D17" i="12"/>
  <c r="A17" i="12"/>
  <c r="H16" i="12"/>
  <c r="G16" i="12"/>
  <c r="F16" i="12"/>
  <c r="E16" i="12"/>
  <c r="D16" i="12"/>
  <c r="A16" i="12"/>
  <c r="H15" i="12"/>
  <c r="G15" i="12"/>
  <c r="F15" i="12"/>
  <c r="E15" i="12"/>
  <c r="D15" i="12"/>
  <c r="A15" i="12"/>
  <c r="H14" i="12"/>
  <c r="G14" i="12"/>
  <c r="F14" i="12"/>
  <c r="E14" i="12"/>
  <c r="D14" i="12"/>
  <c r="A14" i="12"/>
  <c r="H13" i="12"/>
  <c r="G13" i="12"/>
  <c r="F13" i="12"/>
  <c r="E13" i="12"/>
  <c r="D13" i="12"/>
  <c r="A13" i="12"/>
  <c r="H12" i="12"/>
  <c r="G12" i="12"/>
  <c r="F12" i="12"/>
  <c r="E12" i="12"/>
  <c r="D12" i="12"/>
  <c r="A12" i="12"/>
  <c r="H11" i="12"/>
  <c r="G11" i="12"/>
  <c r="F11" i="12"/>
  <c r="E11" i="12"/>
  <c r="D11" i="12"/>
  <c r="A11" i="12"/>
  <c r="H10" i="12"/>
  <c r="G10" i="12"/>
  <c r="F10" i="12"/>
  <c r="E10" i="12"/>
  <c r="D10" i="12"/>
  <c r="A10" i="12"/>
  <c r="H9" i="12"/>
  <c r="G9" i="12"/>
  <c r="F9" i="12"/>
  <c r="E9" i="12"/>
  <c r="D9" i="12"/>
  <c r="A9" i="12"/>
  <c r="H8" i="12"/>
  <c r="G8" i="12"/>
  <c r="F8" i="12"/>
  <c r="E8" i="12"/>
  <c r="D8" i="12"/>
  <c r="A8" i="12"/>
  <c r="H7" i="12"/>
  <c r="G7" i="12"/>
  <c r="F7" i="12"/>
  <c r="E7" i="12"/>
  <c r="D7" i="12"/>
  <c r="A7" i="12"/>
  <c r="H6" i="12"/>
  <c r="G6" i="12"/>
  <c r="F6" i="12"/>
  <c r="E6" i="12"/>
  <c r="D6" i="12"/>
  <c r="A6" i="12"/>
  <c r="H5" i="12"/>
  <c r="G5" i="12"/>
  <c r="F5" i="12"/>
  <c r="E5" i="12"/>
  <c r="D5" i="12"/>
  <c r="A5" i="12"/>
  <c r="H4" i="12"/>
  <c r="G4" i="12"/>
  <c r="F4" i="12"/>
  <c r="E4" i="12"/>
  <c r="D4" i="12"/>
  <c r="A4" i="12"/>
  <c r="H3" i="12"/>
  <c r="G3" i="12"/>
  <c r="F3" i="12"/>
  <c r="E3" i="12"/>
  <c r="D3" i="12"/>
  <c r="A3" i="12"/>
  <c r="H2" i="12"/>
  <c r="F2" i="12"/>
  <c r="E2" i="12"/>
  <c r="D2" i="12"/>
  <c r="A2" i="12"/>
  <c r="O169" i="11"/>
  <c r="N169" i="11"/>
  <c r="M169" i="11"/>
  <c r="K169" i="11"/>
  <c r="J169" i="11"/>
  <c r="I169" i="11"/>
  <c r="H169" i="11"/>
  <c r="G169" i="11"/>
  <c r="F169" i="11"/>
  <c r="E169" i="11"/>
  <c r="D169" i="11"/>
  <c r="C169" i="11"/>
  <c r="B169" i="11"/>
  <c r="O168" i="11"/>
  <c r="N168" i="11"/>
  <c r="M168" i="11"/>
  <c r="K168" i="11"/>
  <c r="J168" i="11"/>
  <c r="I168" i="11"/>
  <c r="H168" i="11"/>
  <c r="G168" i="11"/>
  <c r="F168" i="11"/>
  <c r="E168" i="11"/>
  <c r="D168" i="11"/>
  <c r="C168" i="11"/>
  <c r="B168" i="11"/>
  <c r="O167" i="11"/>
  <c r="N167" i="11"/>
  <c r="M167" i="11"/>
  <c r="K167" i="11"/>
  <c r="J167" i="11"/>
  <c r="I167" i="11"/>
  <c r="H167" i="11"/>
  <c r="G167" i="11"/>
  <c r="F167" i="11"/>
  <c r="E167" i="11"/>
  <c r="D167" i="11"/>
  <c r="C167" i="11"/>
  <c r="B167" i="11"/>
  <c r="O166" i="11"/>
  <c r="N166" i="11"/>
  <c r="M166" i="11"/>
  <c r="K166" i="11"/>
  <c r="J166" i="11"/>
  <c r="I166" i="11"/>
  <c r="H166" i="11"/>
  <c r="G166" i="11"/>
  <c r="F166" i="11"/>
  <c r="E166" i="11"/>
  <c r="D166" i="11"/>
  <c r="C166" i="11"/>
  <c r="O165" i="11"/>
  <c r="N165" i="11"/>
  <c r="M165" i="11"/>
  <c r="K165" i="11"/>
  <c r="J165" i="11"/>
  <c r="I165" i="11"/>
  <c r="H165" i="11"/>
  <c r="G165" i="11"/>
  <c r="F165" i="11"/>
  <c r="E165" i="11"/>
  <c r="D165" i="11"/>
  <c r="C165" i="11"/>
  <c r="B165" i="11"/>
  <c r="O164" i="11"/>
  <c r="N164" i="11"/>
  <c r="M164" i="11"/>
  <c r="K164" i="11"/>
  <c r="J164" i="11"/>
  <c r="I164" i="11"/>
  <c r="H164" i="11"/>
  <c r="G164" i="11"/>
  <c r="F164" i="11"/>
  <c r="E164" i="11"/>
  <c r="D164" i="11"/>
  <c r="C164" i="11"/>
  <c r="B164" i="11"/>
  <c r="O163" i="11"/>
  <c r="N163" i="11"/>
  <c r="M163" i="11"/>
  <c r="K163" i="11"/>
  <c r="J163" i="11"/>
  <c r="I163" i="11"/>
  <c r="H163" i="11"/>
  <c r="G163" i="11"/>
  <c r="F163" i="11"/>
  <c r="E163" i="11"/>
  <c r="D163" i="11"/>
  <c r="C163" i="11"/>
  <c r="O162" i="11"/>
  <c r="N162" i="11"/>
  <c r="M162" i="11"/>
  <c r="K162" i="11"/>
  <c r="J162" i="11"/>
  <c r="I162" i="11"/>
  <c r="H162" i="11"/>
  <c r="G162" i="11"/>
  <c r="F162" i="11"/>
  <c r="E162" i="11"/>
  <c r="D162" i="11"/>
  <c r="C162" i="11"/>
  <c r="O161" i="11"/>
  <c r="N161" i="11"/>
  <c r="M161" i="11"/>
  <c r="K161" i="11"/>
  <c r="J161" i="11"/>
  <c r="I161" i="11"/>
  <c r="H161" i="11"/>
  <c r="G161" i="11"/>
  <c r="F161" i="11"/>
  <c r="E161" i="11"/>
  <c r="D161" i="11"/>
  <c r="C161" i="11"/>
  <c r="O160" i="11"/>
  <c r="N160" i="11"/>
  <c r="M160" i="11"/>
  <c r="K160" i="11"/>
  <c r="J160" i="11"/>
  <c r="I160" i="11"/>
  <c r="H160" i="11"/>
  <c r="G160" i="11"/>
  <c r="F160" i="11"/>
  <c r="E160" i="11"/>
  <c r="D160" i="11"/>
  <c r="C160" i="11"/>
  <c r="B160" i="11"/>
  <c r="O159" i="11"/>
  <c r="N159" i="11"/>
  <c r="M159" i="11"/>
  <c r="K159" i="11"/>
  <c r="J159" i="11"/>
  <c r="I159" i="11"/>
  <c r="H159" i="11"/>
  <c r="G159" i="11"/>
  <c r="F159" i="11"/>
  <c r="E159" i="11"/>
  <c r="D159" i="11"/>
  <c r="C159" i="11"/>
  <c r="O158" i="11"/>
  <c r="N158" i="11"/>
  <c r="M158" i="11"/>
  <c r="K158" i="11"/>
  <c r="J158" i="11"/>
  <c r="I158" i="11"/>
  <c r="H158" i="11"/>
  <c r="G158" i="11"/>
  <c r="F158" i="11"/>
  <c r="E158" i="11"/>
  <c r="D158" i="11"/>
  <c r="C158" i="11"/>
  <c r="O157" i="11"/>
  <c r="N157" i="11"/>
  <c r="M157" i="11"/>
  <c r="K157" i="11"/>
  <c r="J157" i="11"/>
  <c r="I157" i="11"/>
  <c r="H157" i="11"/>
  <c r="G157" i="11"/>
  <c r="F157" i="11"/>
  <c r="E157" i="11"/>
  <c r="D157" i="11"/>
  <c r="C157" i="11"/>
  <c r="O156" i="11"/>
  <c r="N156" i="11"/>
  <c r="M156" i="11"/>
  <c r="K156" i="11"/>
  <c r="J156" i="11"/>
  <c r="I156" i="11"/>
  <c r="H156" i="11"/>
  <c r="G156" i="11"/>
  <c r="F156" i="11"/>
  <c r="E156" i="11"/>
  <c r="D156" i="11"/>
  <c r="C156" i="11"/>
  <c r="B156" i="11"/>
  <c r="A156" i="11"/>
  <c r="O155" i="11"/>
  <c r="N155" i="11"/>
  <c r="M155" i="11"/>
  <c r="K155" i="11"/>
  <c r="J155" i="11"/>
  <c r="I155" i="11"/>
  <c r="H155" i="11"/>
  <c r="G155" i="11"/>
  <c r="F155" i="11"/>
  <c r="E155" i="11"/>
  <c r="D155" i="11"/>
  <c r="C155" i="11"/>
  <c r="O154" i="11"/>
  <c r="N154" i="11"/>
  <c r="M154" i="11"/>
  <c r="K154" i="11"/>
  <c r="J154" i="11"/>
  <c r="I154" i="11"/>
  <c r="H154" i="11"/>
  <c r="G154" i="11"/>
  <c r="F154" i="11"/>
  <c r="E154" i="11"/>
  <c r="D154" i="11"/>
  <c r="C154" i="11"/>
  <c r="B154" i="11"/>
  <c r="O153" i="11"/>
  <c r="N153" i="11"/>
  <c r="M153" i="11"/>
  <c r="K153" i="11"/>
  <c r="J153" i="11"/>
  <c r="I153" i="11"/>
  <c r="H153" i="11"/>
  <c r="G153" i="11"/>
  <c r="F153" i="11"/>
  <c r="E153" i="11"/>
  <c r="D153" i="11"/>
  <c r="C153" i="11"/>
  <c r="O152" i="11"/>
  <c r="N152" i="11"/>
  <c r="M152" i="11"/>
  <c r="K152" i="11"/>
  <c r="J152" i="11"/>
  <c r="I152" i="11"/>
  <c r="H152" i="11"/>
  <c r="G152" i="11"/>
  <c r="F152" i="11"/>
  <c r="E152" i="11"/>
  <c r="D152" i="11"/>
  <c r="C152" i="11"/>
  <c r="O151" i="11"/>
  <c r="N151" i="11"/>
  <c r="M151" i="11"/>
  <c r="K151" i="11"/>
  <c r="J151" i="11"/>
  <c r="I151" i="11"/>
  <c r="H151" i="11"/>
  <c r="G151" i="11"/>
  <c r="F151" i="11"/>
  <c r="E151" i="11"/>
  <c r="D151" i="11"/>
  <c r="C151" i="11"/>
  <c r="O150" i="11"/>
  <c r="N150" i="11"/>
  <c r="M150" i="11"/>
  <c r="K150" i="11"/>
  <c r="J150" i="11"/>
  <c r="I150" i="11"/>
  <c r="H150" i="11"/>
  <c r="G150" i="11"/>
  <c r="F150" i="11"/>
  <c r="E150" i="11"/>
  <c r="D150" i="11"/>
  <c r="C150" i="11"/>
  <c r="B150" i="11"/>
  <c r="A150" i="11"/>
  <c r="B150" i="12" s="1"/>
  <c r="O149" i="11"/>
  <c r="N149" i="11"/>
  <c r="M149" i="11"/>
  <c r="K149" i="11"/>
  <c r="J149" i="11"/>
  <c r="I149" i="11"/>
  <c r="H149" i="11"/>
  <c r="G149" i="11"/>
  <c r="F149" i="11"/>
  <c r="E149" i="11"/>
  <c r="D149" i="11"/>
  <c r="C149" i="11"/>
  <c r="O148" i="11"/>
  <c r="N148" i="11"/>
  <c r="M148" i="11"/>
  <c r="K148" i="11"/>
  <c r="J148" i="11"/>
  <c r="I148" i="11"/>
  <c r="H148" i="11"/>
  <c r="G148" i="11"/>
  <c r="F148" i="11"/>
  <c r="E148" i="11"/>
  <c r="D148" i="11"/>
  <c r="C148" i="11"/>
  <c r="B148" i="11"/>
  <c r="O147" i="11"/>
  <c r="N147" i="11"/>
  <c r="M147" i="11"/>
  <c r="K147" i="11"/>
  <c r="J147" i="11"/>
  <c r="I147" i="11"/>
  <c r="H147" i="11"/>
  <c r="G147" i="11"/>
  <c r="F147" i="11"/>
  <c r="E147" i="11"/>
  <c r="D147" i="11"/>
  <c r="C147" i="11"/>
  <c r="B147" i="11"/>
  <c r="A147" i="11"/>
  <c r="B147" i="12" s="1"/>
  <c r="O146" i="11"/>
  <c r="N146" i="11"/>
  <c r="M146" i="11"/>
  <c r="K146" i="11"/>
  <c r="J146" i="11"/>
  <c r="I146" i="11"/>
  <c r="H146" i="11"/>
  <c r="G146" i="11"/>
  <c r="F146" i="11"/>
  <c r="E146" i="11"/>
  <c r="D146" i="11"/>
  <c r="C146" i="11"/>
  <c r="B146" i="11"/>
  <c r="A146" i="11"/>
  <c r="B146" i="12" s="1"/>
  <c r="O145" i="11"/>
  <c r="N145" i="11"/>
  <c r="M145" i="11"/>
  <c r="K145" i="11"/>
  <c r="J145" i="11"/>
  <c r="I145" i="11"/>
  <c r="H145" i="11"/>
  <c r="G145" i="11"/>
  <c r="F145" i="11"/>
  <c r="E145" i="11"/>
  <c r="D145" i="11"/>
  <c r="C145" i="11"/>
  <c r="B145" i="11"/>
  <c r="O144" i="11"/>
  <c r="N144" i="11"/>
  <c r="M144" i="11"/>
  <c r="K144" i="11"/>
  <c r="J144" i="11"/>
  <c r="I144" i="11"/>
  <c r="H144" i="11"/>
  <c r="G144" i="11"/>
  <c r="F144" i="11"/>
  <c r="E144" i="11"/>
  <c r="D144" i="11"/>
  <c r="C144" i="11"/>
  <c r="B144" i="11"/>
  <c r="O143" i="11"/>
  <c r="N143" i="11"/>
  <c r="M143" i="11"/>
  <c r="K143" i="11"/>
  <c r="J143" i="11"/>
  <c r="I143" i="11"/>
  <c r="H143" i="11"/>
  <c r="G143" i="11"/>
  <c r="F143" i="11"/>
  <c r="E143" i="11"/>
  <c r="D143" i="11"/>
  <c r="C143" i="11"/>
  <c r="B143" i="11"/>
  <c r="O142" i="11"/>
  <c r="N142" i="11"/>
  <c r="M142" i="11"/>
  <c r="K142" i="11"/>
  <c r="J142" i="11"/>
  <c r="I142" i="11"/>
  <c r="H142" i="11"/>
  <c r="G142" i="11"/>
  <c r="F142" i="11"/>
  <c r="E142" i="11"/>
  <c r="D142" i="11"/>
  <c r="C142" i="11"/>
  <c r="B142" i="11"/>
  <c r="A142" i="11"/>
  <c r="B142" i="12" s="1"/>
  <c r="O141" i="11"/>
  <c r="N141" i="11"/>
  <c r="M141" i="11"/>
  <c r="K141" i="11"/>
  <c r="J141" i="11"/>
  <c r="I141" i="11"/>
  <c r="H141" i="11"/>
  <c r="G141" i="11"/>
  <c r="F141" i="11"/>
  <c r="E141" i="11"/>
  <c r="D141" i="11"/>
  <c r="C141" i="11"/>
  <c r="B141" i="11"/>
  <c r="O140" i="11"/>
  <c r="N140" i="11"/>
  <c r="M140" i="11"/>
  <c r="K140" i="11"/>
  <c r="J140" i="11"/>
  <c r="I140" i="11"/>
  <c r="H140" i="11"/>
  <c r="G140" i="11"/>
  <c r="F140" i="11"/>
  <c r="E140" i="11"/>
  <c r="D140" i="11"/>
  <c r="C140" i="11"/>
  <c r="O139" i="11"/>
  <c r="N139" i="11"/>
  <c r="M139" i="11"/>
  <c r="K139" i="11"/>
  <c r="J139" i="11"/>
  <c r="I139" i="11"/>
  <c r="H139" i="11"/>
  <c r="G139" i="11"/>
  <c r="F139" i="11"/>
  <c r="E139" i="11"/>
  <c r="D139" i="11"/>
  <c r="C139" i="11"/>
  <c r="B139" i="11"/>
  <c r="O138" i="11"/>
  <c r="N138" i="11"/>
  <c r="M138" i="11"/>
  <c r="K138" i="11"/>
  <c r="J138" i="11"/>
  <c r="I138" i="11"/>
  <c r="H138" i="11"/>
  <c r="G138" i="11"/>
  <c r="F138" i="11"/>
  <c r="E138" i="11"/>
  <c r="D138" i="11"/>
  <c r="C138" i="11"/>
  <c r="B138" i="11"/>
  <c r="O137" i="11"/>
  <c r="N137" i="11"/>
  <c r="M137" i="11"/>
  <c r="K137" i="11"/>
  <c r="J137" i="11"/>
  <c r="I137" i="11"/>
  <c r="H137" i="11"/>
  <c r="G137" i="11"/>
  <c r="F137" i="11"/>
  <c r="E137" i="11"/>
  <c r="D137" i="11"/>
  <c r="C137" i="11"/>
  <c r="B137" i="11"/>
  <c r="O136" i="11"/>
  <c r="N136" i="11"/>
  <c r="M136" i="11"/>
  <c r="K136" i="11"/>
  <c r="J136" i="11"/>
  <c r="I136" i="11"/>
  <c r="H136" i="11"/>
  <c r="G136" i="11"/>
  <c r="F136" i="11"/>
  <c r="E136" i="11"/>
  <c r="D136" i="11"/>
  <c r="C136" i="11"/>
  <c r="B136" i="11"/>
  <c r="O135" i="11"/>
  <c r="N135" i="11"/>
  <c r="M135" i="11"/>
  <c r="K135" i="11"/>
  <c r="J135" i="11"/>
  <c r="I135" i="11"/>
  <c r="H135" i="11"/>
  <c r="G135" i="11"/>
  <c r="F135" i="11"/>
  <c r="E135" i="11"/>
  <c r="D135" i="11"/>
  <c r="C135" i="11"/>
  <c r="B135" i="11"/>
  <c r="A135" i="11"/>
  <c r="B135" i="12" s="1"/>
  <c r="O134" i="11"/>
  <c r="N134" i="11"/>
  <c r="M134" i="11"/>
  <c r="K134" i="11"/>
  <c r="J134" i="11"/>
  <c r="I134" i="11"/>
  <c r="H134" i="11"/>
  <c r="G134" i="11"/>
  <c r="F134" i="11"/>
  <c r="E134" i="11"/>
  <c r="D134" i="11"/>
  <c r="C134" i="11"/>
  <c r="B134" i="11"/>
  <c r="A134" i="11"/>
  <c r="B134" i="12" s="1"/>
  <c r="O133" i="11"/>
  <c r="N133" i="11"/>
  <c r="M133" i="11"/>
  <c r="K133" i="11"/>
  <c r="J133" i="11"/>
  <c r="I133" i="11"/>
  <c r="H133" i="11"/>
  <c r="G133" i="11"/>
  <c r="F133" i="11"/>
  <c r="E133" i="11"/>
  <c r="D133" i="11"/>
  <c r="C133" i="11"/>
  <c r="B133" i="11"/>
  <c r="O132" i="11"/>
  <c r="N132" i="11"/>
  <c r="M132" i="11"/>
  <c r="K132" i="11"/>
  <c r="J132" i="11"/>
  <c r="I132" i="11"/>
  <c r="H132" i="11"/>
  <c r="G132" i="11"/>
  <c r="F132" i="11"/>
  <c r="E132" i="11"/>
  <c r="D132" i="11"/>
  <c r="C132" i="11"/>
  <c r="B132" i="11"/>
  <c r="O131" i="11"/>
  <c r="N131" i="11"/>
  <c r="M131" i="11"/>
  <c r="K131" i="11"/>
  <c r="J131" i="11"/>
  <c r="I131" i="11"/>
  <c r="H131" i="11"/>
  <c r="G131" i="11"/>
  <c r="F131" i="11"/>
  <c r="E131" i="11"/>
  <c r="D131" i="11"/>
  <c r="C131" i="11"/>
  <c r="B131" i="11"/>
  <c r="O130" i="11"/>
  <c r="N130" i="11"/>
  <c r="M130" i="11"/>
  <c r="K130" i="11"/>
  <c r="J130" i="11"/>
  <c r="I130" i="11"/>
  <c r="H130" i="11"/>
  <c r="G130" i="11"/>
  <c r="F130" i="11"/>
  <c r="E130" i="11"/>
  <c r="D130" i="11"/>
  <c r="C130" i="11"/>
  <c r="B130" i="11"/>
  <c r="A130" i="11"/>
  <c r="B130" i="12" s="1"/>
  <c r="O129" i="11"/>
  <c r="N129" i="11"/>
  <c r="M129" i="11"/>
  <c r="K129" i="11"/>
  <c r="J129" i="11"/>
  <c r="I129" i="11"/>
  <c r="H129" i="11"/>
  <c r="G129" i="11"/>
  <c r="F129" i="11"/>
  <c r="E129" i="11"/>
  <c r="D129" i="11"/>
  <c r="C129" i="11"/>
  <c r="B129" i="11"/>
  <c r="O128" i="11"/>
  <c r="N128" i="11"/>
  <c r="M128" i="11"/>
  <c r="K128" i="11"/>
  <c r="J128" i="11"/>
  <c r="I128" i="11"/>
  <c r="H128" i="11"/>
  <c r="G128" i="11"/>
  <c r="F128" i="11"/>
  <c r="E128" i="11"/>
  <c r="D128" i="11"/>
  <c r="C128" i="11"/>
  <c r="B128" i="11"/>
  <c r="O127" i="11"/>
  <c r="N127" i="11"/>
  <c r="M127" i="11"/>
  <c r="K127" i="11"/>
  <c r="J127" i="11"/>
  <c r="I127" i="11"/>
  <c r="H127" i="11"/>
  <c r="G127" i="11"/>
  <c r="F127" i="11"/>
  <c r="E127" i="11"/>
  <c r="D127" i="11"/>
  <c r="C127" i="11"/>
  <c r="B127" i="11"/>
  <c r="O126" i="11"/>
  <c r="N126" i="11"/>
  <c r="M126" i="11"/>
  <c r="K126" i="11"/>
  <c r="J126" i="11"/>
  <c r="I126" i="11"/>
  <c r="H126" i="11"/>
  <c r="G126" i="11"/>
  <c r="F126" i="11"/>
  <c r="E126" i="11"/>
  <c r="D126" i="11"/>
  <c r="C126" i="11"/>
  <c r="B126" i="11"/>
  <c r="O125" i="11"/>
  <c r="N125" i="11"/>
  <c r="M125" i="11"/>
  <c r="K125" i="11"/>
  <c r="J125" i="11"/>
  <c r="I125" i="11"/>
  <c r="H125" i="11"/>
  <c r="G125" i="11"/>
  <c r="F125" i="11"/>
  <c r="E125" i="11"/>
  <c r="D125" i="11"/>
  <c r="C125" i="11"/>
  <c r="O124" i="11"/>
  <c r="N124" i="11"/>
  <c r="M124" i="11"/>
  <c r="K124" i="11"/>
  <c r="J124" i="11"/>
  <c r="I124" i="11"/>
  <c r="H124" i="11"/>
  <c r="G124" i="11"/>
  <c r="F124" i="11"/>
  <c r="E124" i="11"/>
  <c r="D124" i="11"/>
  <c r="C124" i="11"/>
  <c r="O123" i="11"/>
  <c r="N123" i="11"/>
  <c r="M123" i="11"/>
  <c r="K123" i="11"/>
  <c r="J123" i="11"/>
  <c r="I123" i="11"/>
  <c r="H123" i="11"/>
  <c r="G123" i="11"/>
  <c r="F123" i="11"/>
  <c r="E123" i="11"/>
  <c r="D123" i="11"/>
  <c r="C123" i="11"/>
  <c r="O122" i="11"/>
  <c r="N122" i="11"/>
  <c r="M122" i="11"/>
  <c r="K122" i="11"/>
  <c r="J122" i="11"/>
  <c r="I122" i="11"/>
  <c r="H122" i="11"/>
  <c r="G122" i="11"/>
  <c r="F122" i="11"/>
  <c r="E122" i="11"/>
  <c r="D122" i="11"/>
  <c r="C122" i="11"/>
  <c r="O121" i="11"/>
  <c r="N121" i="11"/>
  <c r="M121" i="11"/>
  <c r="K121" i="11"/>
  <c r="J121" i="11"/>
  <c r="I121" i="11"/>
  <c r="H121" i="11"/>
  <c r="G121" i="11"/>
  <c r="F121" i="11"/>
  <c r="E121" i="11"/>
  <c r="D121" i="11"/>
  <c r="C121" i="11"/>
  <c r="O120" i="11"/>
  <c r="N120" i="11"/>
  <c r="M120" i="11"/>
  <c r="K120" i="11"/>
  <c r="J120" i="11"/>
  <c r="I120" i="11"/>
  <c r="H120" i="11"/>
  <c r="G120" i="11"/>
  <c r="F120" i="11"/>
  <c r="E120" i="11"/>
  <c r="D120" i="11"/>
  <c r="C120" i="11"/>
  <c r="O119" i="11"/>
  <c r="N119" i="11"/>
  <c r="M119" i="11"/>
  <c r="K119" i="11"/>
  <c r="J119" i="11"/>
  <c r="I119" i="11"/>
  <c r="H119" i="11"/>
  <c r="G119" i="11"/>
  <c r="F119" i="11"/>
  <c r="E119" i="11"/>
  <c r="D119" i="11"/>
  <c r="C119" i="11"/>
  <c r="O118" i="11"/>
  <c r="N118" i="11"/>
  <c r="M118" i="11"/>
  <c r="K118" i="11"/>
  <c r="J118" i="11"/>
  <c r="I118" i="11"/>
  <c r="H118" i="11"/>
  <c r="G118" i="11"/>
  <c r="F118" i="11"/>
  <c r="E118" i="11"/>
  <c r="D118" i="11"/>
  <c r="C118" i="11"/>
  <c r="O117" i="11"/>
  <c r="N117" i="11"/>
  <c r="M117" i="11"/>
  <c r="K117" i="11"/>
  <c r="J117" i="11"/>
  <c r="I117" i="11"/>
  <c r="H117" i="11"/>
  <c r="G117" i="11"/>
  <c r="F117" i="11"/>
  <c r="E117" i="11"/>
  <c r="D117" i="11"/>
  <c r="C117" i="11"/>
  <c r="O116" i="11"/>
  <c r="N116" i="11"/>
  <c r="M116" i="11"/>
  <c r="K116" i="11"/>
  <c r="J116" i="11"/>
  <c r="I116" i="11"/>
  <c r="H116" i="11"/>
  <c r="G116" i="11"/>
  <c r="F116" i="11"/>
  <c r="E116" i="11"/>
  <c r="D116" i="11"/>
  <c r="C116" i="11"/>
  <c r="O115" i="11"/>
  <c r="N115" i="11"/>
  <c r="M115" i="11"/>
  <c r="K115" i="11"/>
  <c r="J115" i="11"/>
  <c r="I115" i="11"/>
  <c r="H115" i="11"/>
  <c r="G115" i="11"/>
  <c r="F115" i="11"/>
  <c r="E115" i="11"/>
  <c r="D115" i="11"/>
  <c r="C115" i="11"/>
  <c r="O114" i="11"/>
  <c r="N114" i="11"/>
  <c r="M114" i="11"/>
  <c r="K114" i="11"/>
  <c r="J114" i="11"/>
  <c r="I114" i="11"/>
  <c r="H114" i="11"/>
  <c r="G114" i="11"/>
  <c r="F114" i="11"/>
  <c r="E114" i="11"/>
  <c r="D114" i="11"/>
  <c r="C114" i="11"/>
  <c r="O113" i="11"/>
  <c r="N113" i="11"/>
  <c r="M113" i="11"/>
  <c r="K113" i="11"/>
  <c r="J113" i="11"/>
  <c r="I113" i="11"/>
  <c r="H113" i="11"/>
  <c r="G113" i="11"/>
  <c r="F113" i="11"/>
  <c r="E113" i="11"/>
  <c r="D113" i="11"/>
  <c r="C113" i="11"/>
  <c r="B113" i="11"/>
  <c r="O112" i="11"/>
  <c r="N112" i="11"/>
  <c r="M112" i="11"/>
  <c r="K112" i="11"/>
  <c r="J112" i="11"/>
  <c r="I112" i="11"/>
  <c r="H112" i="11"/>
  <c r="G112" i="11"/>
  <c r="F112" i="11"/>
  <c r="E112" i="11"/>
  <c r="D112" i="11"/>
  <c r="C112" i="11"/>
  <c r="O111" i="11"/>
  <c r="N111" i="11"/>
  <c r="M111" i="11"/>
  <c r="K111" i="11"/>
  <c r="J111" i="11"/>
  <c r="I111" i="11"/>
  <c r="H111" i="11"/>
  <c r="G111" i="11"/>
  <c r="F111" i="11"/>
  <c r="E111" i="11"/>
  <c r="D111" i="11"/>
  <c r="C111" i="11"/>
  <c r="B111" i="11"/>
  <c r="O110" i="11"/>
  <c r="N110" i="11"/>
  <c r="M110" i="11"/>
  <c r="K110" i="11"/>
  <c r="J110" i="11"/>
  <c r="I110" i="11"/>
  <c r="H110" i="11"/>
  <c r="G110" i="11"/>
  <c r="F110" i="11"/>
  <c r="E110" i="11"/>
  <c r="D110" i="11"/>
  <c r="C110" i="11"/>
  <c r="B110" i="11"/>
  <c r="O109" i="11"/>
  <c r="N109" i="11"/>
  <c r="M109" i="11"/>
  <c r="K109" i="11"/>
  <c r="J109" i="11"/>
  <c r="I109" i="11"/>
  <c r="H109" i="11"/>
  <c r="G109" i="11"/>
  <c r="F109" i="11"/>
  <c r="E109" i="11"/>
  <c r="D109" i="11"/>
  <c r="C109" i="11"/>
  <c r="B109" i="11"/>
  <c r="O108" i="11"/>
  <c r="N108" i="11"/>
  <c r="M108" i="11"/>
  <c r="K108" i="11"/>
  <c r="J108" i="11"/>
  <c r="I108" i="11"/>
  <c r="H108" i="11"/>
  <c r="G108" i="11"/>
  <c r="F108" i="11"/>
  <c r="E108" i="11"/>
  <c r="D108" i="11"/>
  <c r="C108" i="11"/>
  <c r="B108" i="11"/>
  <c r="O107" i="11"/>
  <c r="N107" i="11"/>
  <c r="M107" i="11"/>
  <c r="K107" i="11"/>
  <c r="J107" i="11"/>
  <c r="I107" i="11"/>
  <c r="H107" i="11"/>
  <c r="G107" i="11"/>
  <c r="F107" i="11"/>
  <c r="E107" i="11"/>
  <c r="D107" i="11"/>
  <c r="C107" i="11"/>
  <c r="B107" i="11"/>
  <c r="O106" i="11"/>
  <c r="N106" i="11"/>
  <c r="M106" i="11"/>
  <c r="K106" i="11"/>
  <c r="J106" i="11"/>
  <c r="I106" i="11"/>
  <c r="H106" i="11"/>
  <c r="G106" i="11"/>
  <c r="F106" i="11"/>
  <c r="E106" i="11"/>
  <c r="D106" i="11"/>
  <c r="C106" i="11"/>
  <c r="B106" i="11"/>
  <c r="O105" i="11"/>
  <c r="N105" i="11"/>
  <c r="M105" i="11"/>
  <c r="K105" i="11"/>
  <c r="J105" i="11"/>
  <c r="I105" i="11"/>
  <c r="H105" i="11"/>
  <c r="G105" i="11"/>
  <c r="F105" i="11"/>
  <c r="E105" i="11"/>
  <c r="D105" i="11"/>
  <c r="C105" i="11"/>
  <c r="B105" i="11"/>
  <c r="O104" i="11"/>
  <c r="N104" i="11"/>
  <c r="M104" i="11"/>
  <c r="K104" i="11"/>
  <c r="J104" i="11"/>
  <c r="I104" i="11"/>
  <c r="H104" i="11"/>
  <c r="G104" i="11"/>
  <c r="F104" i="11"/>
  <c r="E104" i="11"/>
  <c r="D104" i="11"/>
  <c r="C104" i="11"/>
  <c r="O103" i="11"/>
  <c r="N103" i="11"/>
  <c r="M103" i="11"/>
  <c r="K103" i="11"/>
  <c r="J103" i="11"/>
  <c r="I103" i="11"/>
  <c r="H103" i="11"/>
  <c r="G103" i="11"/>
  <c r="F103" i="11"/>
  <c r="E103" i="11"/>
  <c r="D103" i="11"/>
  <c r="C103" i="11"/>
  <c r="B103" i="11"/>
  <c r="O102" i="11"/>
  <c r="N102" i="11"/>
  <c r="M102" i="11"/>
  <c r="K102" i="11"/>
  <c r="J102" i="11"/>
  <c r="I102" i="11"/>
  <c r="H102" i="11"/>
  <c r="G102" i="11"/>
  <c r="F102" i="11"/>
  <c r="E102" i="11"/>
  <c r="D102" i="11"/>
  <c r="C102" i="11"/>
  <c r="B102" i="11"/>
  <c r="O101" i="11"/>
  <c r="N101" i="11"/>
  <c r="M101" i="11"/>
  <c r="K101" i="11"/>
  <c r="J101" i="11"/>
  <c r="I101" i="11"/>
  <c r="H101" i="11"/>
  <c r="G101" i="11"/>
  <c r="F101" i="11"/>
  <c r="E101" i="11"/>
  <c r="D101" i="11"/>
  <c r="C101" i="11"/>
  <c r="B101" i="11"/>
  <c r="O100" i="11"/>
  <c r="N100" i="11"/>
  <c r="M100" i="11"/>
  <c r="K100" i="11"/>
  <c r="J100" i="11"/>
  <c r="I100" i="11"/>
  <c r="H100" i="11"/>
  <c r="G100" i="11"/>
  <c r="F100" i="11"/>
  <c r="E100" i="11"/>
  <c r="D100" i="11"/>
  <c r="C100" i="11"/>
  <c r="B100" i="11"/>
  <c r="O99" i="11"/>
  <c r="N99" i="11"/>
  <c r="M99" i="11"/>
  <c r="K99" i="11"/>
  <c r="J99" i="11"/>
  <c r="I99" i="11"/>
  <c r="H99" i="11"/>
  <c r="G99" i="11"/>
  <c r="F99" i="11"/>
  <c r="E99" i="11"/>
  <c r="D99" i="11"/>
  <c r="C99" i="11"/>
  <c r="O98" i="11"/>
  <c r="N98" i="11"/>
  <c r="M98" i="11"/>
  <c r="K98" i="11"/>
  <c r="J98" i="11"/>
  <c r="I98" i="11"/>
  <c r="H98" i="11"/>
  <c r="G98" i="11"/>
  <c r="F98" i="11"/>
  <c r="E98" i="11"/>
  <c r="D98" i="11"/>
  <c r="C98" i="11"/>
  <c r="O97" i="11"/>
  <c r="N97" i="11"/>
  <c r="M97" i="11"/>
  <c r="K97" i="11"/>
  <c r="J97" i="11"/>
  <c r="I97" i="11"/>
  <c r="H97" i="11"/>
  <c r="G97" i="11"/>
  <c r="F97" i="11"/>
  <c r="E97" i="11"/>
  <c r="D97" i="11"/>
  <c r="C97" i="11"/>
  <c r="O96" i="11"/>
  <c r="N96" i="11"/>
  <c r="M96" i="11"/>
  <c r="K96" i="11"/>
  <c r="J96" i="11"/>
  <c r="I96" i="11"/>
  <c r="H96" i="11"/>
  <c r="G96" i="11"/>
  <c r="F96" i="11"/>
  <c r="E96" i="11"/>
  <c r="D96" i="11"/>
  <c r="C96" i="11"/>
  <c r="O95" i="11"/>
  <c r="N95" i="11"/>
  <c r="M95" i="11"/>
  <c r="K95" i="11"/>
  <c r="J95" i="11"/>
  <c r="I95" i="11"/>
  <c r="H95" i="11"/>
  <c r="G95" i="11"/>
  <c r="F95" i="11"/>
  <c r="E95" i="11"/>
  <c r="D95" i="11"/>
  <c r="C95" i="11"/>
  <c r="O94" i="11"/>
  <c r="N94" i="11"/>
  <c r="M94" i="11"/>
  <c r="K94" i="11"/>
  <c r="J94" i="11"/>
  <c r="I94" i="11"/>
  <c r="H94" i="11"/>
  <c r="G94" i="11"/>
  <c r="F94" i="11"/>
  <c r="E94" i="11"/>
  <c r="D94" i="11"/>
  <c r="C94" i="11"/>
  <c r="O93" i="11"/>
  <c r="N93" i="11"/>
  <c r="M93" i="11"/>
  <c r="K93" i="11"/>
  <c r="J93" i="11"/>
  <c r="I93" i="11"/>
  <c r="H93" i="11"/>
  <c r="G93" i="11"/>
  <c r="F93" i="11"/>
  <c r="E93" i="11"/>
  <c r="D93" i="11"/>
  <c r="C93" i="11"/>
  <c r="O92" i="11"/>
  <c r="N92" i="11"/>
  <c r="M92" i="11"/>
  <c r="K92" i="11"/>
  <c r="J92" i="11"/>
  <c r="I92" i="11"/>
  <c r="H92" i="11"/>
  <c r="G92" i="11"/>
  <c r="F92" i="11"/>
  <c r="E92" i="11"/>
  <c r="D92" i="11"/>
  <c r="C92" i="11"/>
  <c r="O91" i="11"/>
  <c r="N91" i="11"/>
  <c r="M91" i="11"/>
  <c r="K91" i="11"/>
  <c r="J91" i="11"/>
  <c r="I91" i="11"/>
  <c r="H91" i="11"/>
  <c r="G91" i="11"/>
  <c r="F91" i="11"/>
  <c r="E91" i="11"/>
  <c r="D91" i="11"/>
  <c r="C91" i="11"/>
  <c r="O90" i="11"/>
  <c r="N90" i="11"/>
  <c r="M90" i="11"/>
  <c r="K90" i="11"/>
  <c r="J90" i="11"/>
  <c r="I90" i="11"/>
  <c r="H90" i="11"/>
  <c r="G90" i="11"/>
  <c r="F90" i="11"/>
  <c r="E90" i="11"/>
  <c r="D90" i="11"/>
  <c r="C90" i="11"/>
  <c r="O89" i="11"/>
  <c r="N89" i="11"/>
  <c r="M89" i="11"/>
  <c r="K89" i="11"/>
  <c r="J89" i="11"/>
  <c r="I89" i="11"/>
  <c r="H89" i="11"/>
  <c r="G89" i="11"/>
  <c r="F89" i="11"/>
  <c r="E89" i="11"/>
  <c r="D89" i="11"/>
  <c r="C89" i="11"/>
  <c r="O88" i="11"/>
  <c r="N88" i="11"/>
  <c r="M88" i="11"/>
  <c r="K88" i="11"/>
  <c r="J88" i="11"/>
  <c r="I88" i="11"/>
  <c r="H88" i="11"/>
  <c r="G88" i="11"/>
  <c r="F88" i="11"/>
  <c r="E88" i="11"/>
  <c r="D88" i="11"/>
  <c r="C88" i="11"/>
  <c r="O87" i="11"/>
  <c r="N87" i="11"/>
  <c r="M87" i="11"/>
  <c r="K87" i="11"/>
  <c r="J87" i="11"/>
  <c r="I87" i="11"/>
  <c r="H87" i="11"/>
  <c r="G87" i="11"/>
  <c r="F87" i="11"/>
  <c r="E87" i="11"/>
  <c r="D87" i="11"/>
  <c r="C87" i="11"/>
  <c r="O86" i="11"/>
  <c r="N86" i="11"/>
  <c r="M86" i="11"/>
  <c r="K86" i="11"/>
  <c r="J86" i="11"/>
  <c r="I86" i="11"/>
  <c r="H86" i="11"/>
  <c r="G86" i="11"/>
  <c r="F86" i="11"/>
  <c r="E86" i="11"/>
  <c r="D86" i="11"/>
  <c r="C86" i="11"/>
  <c r="O85" i="11"/>
  <c r="N85" i="11"/>
  <c r="M85" i="11"/>
  <c r="K85" i="11"/>
  <c r="J85" i="11"/>
  <c r="I85" i="11"/>
  <c r="H85" i="11"/>
  <c r="G85" i="11"/>
  <c r="F85" i="11"/>
  <c r="E85" i="11"/>
  <c r="D85" i="11"/>
  <c r="C85" i="11"/>
  <c r="O84" i="11"/>
  <c r="N84" i="11"/>
  <c r="M84" i="11"/>
  <c r="K84" i="11"/>
  <c r="J84" i="11"/>
  <c r="I84" i="11"/>
  <c r="H84" i="11"/>
  <c r="G84" i="11"/>
  <c r="F84" i="11"/>
  <c r="E84" i="11"/>
  <c r="D84" i="11"/>
  <c r="C84" i="11"/>
  <c r="O83" i="11"/>
  <c r="N83" i="11"/>
  <c r="M83" i="11"/>
  <c r="K83" i="11"/>
  <c r="J83" i="11"/>
  <c r="I83" i="11"/>
  <c r="H83" i="11"/>
  <c r="G83" i="11"/>
  <c r="F83" i="11"/>
  <c r="E83" i="11"/>
  <c r="D83" i="11"/>
  <c r="C83" i="11"/>
  <c r="O82" i="11"/>
  <c r="N82" i="11"/>
  <c r="M82" i="11"/>
  <c r="K82" i="11"/>
  <c r="J82" i="11"/>
  <c r="I82" i="11"/>
  <c r="H82" i="11"/>
  <c r="G82" i="11"/>
  <c r="F82" i="11"/>
  <c r="E82" i="11"/>
  <c r="D82" i="11"/>
  <c r="C82" i="11"/>
  <c r="O81" i="11"/>
  <c r="N81" i="11"/>
  <c r="M81" i="11"/>
  <c r="K81" i="11"/>
  <c r="J81" i="11"/>
  <c r="I81" i="11"/>
  <c r="H81" i="11"/>
  <c r="G81" i="11"/>
  <c r="F81" i="11"/>
  <c r="E81" i="11"/>
  <c r="D81" i="11"/>
  <c r="C81" i="11"/>
  <c r="O80" i="11"/>
  <c r="N80" i="11"/>
  <c r="M80" i="11"/>
  <c r="K80" i="11"/>
  <c r="J80" i="11"/>
  <c r="I80" i="11"/>
  <c r="H80" i="11"/>
  <c r="G80" i="11"/>
  <c r="F80" i="11"/>
  <c r="E80" i="11"/>
  <c r="D80" i="11"/>
  <c r="C80" i="11"/>
  <c r="O79" i="11"/>
  <c r="N79" i="11"/>
  <c r="M79" i="11"/>
  <c r="K79" i="11"/>
  <c r="J79" i="11"/>
  <c r="I79" i="11"/>
  <c r="H79" i="11"/>
  <c r="G79" i="11"/>
  <c r="F79" i="11"/>
  <c r="E79" i="11"/>
  <c r="D79" i="11"/>
  <c r="C79" i="11"/>
  <c r="O78" i="11"/>
  <c r="N78" i="11"/>
  <c r="M78" i="11"/>
  <c r="K78" i="11"/>
  <c r="J78" i="11"/>
  <c r="I78" i="11"/>
  <c r="H78" i="11"/>
  <c r="G78" i="11"/>
  <c r="F78" i="11"/>
  <c r="E78" i="11"/>
  <c r="D78" i="11"/>
  <c r="C78" i="11"/>
  <c r="O77" i="11"/>
  <c r="N77" i="11"/>
  <c r="M77" i="11"/>
  <c r="K77" i="11"/>
  <c r="J77" i="11"/>
  <c r="I77" i="11"/>
  <c r="H77" i="11"/>
  <c r="G77" i="11"/>
  <c r="F77" i="11"/>
  <c r="E77" i="11"/>
  <c r="D77" i="11"/>
  <c r="C77" i="11"/>
  <c r="O76" i="11"/>
  <c r="N76" i="11"/>
  <c r="M76" i="11"/>
  <c r="K76" i="11"/>
  <c r="J76" i="11"/>
  <c r="I76" i="11"/>
  <c r="H76" i="11"/>
  <c r="G76" i="11"/>
  <c r="F76" i="11"/>
  <c r="E76" i="11"/>
  <c r="D76" i="11"/>
  <c r="C76" i="11"/>
  <c r="O75" i="11"/>
  <c r="N75" i="11"/>
  <c r="M75" i="11"/>
  <c r="K75" i="11"/>
  <c r="J75" i="11"/>
  <c r="I75" i="11"/>
  <c r="H75" i="11"/>
  <c r="G75" i="11"/>
  <c r="F75" i="11"/>
  <c r="E75" i="11"/>
  <c r="D75" i="11"/>
  <c r="C75" i="11"/>
  <c r="O74" i="11"/>
  <c r="N74" i="11"/>
  <c r="M74" i="11"/>
  <c r="K74" i="11"/>
  <c r="J74" i="11"/>
  <c r="I74" i="11"/>
  <c r="H74" i="11"/>
  <c r="G74" i="11"/>
  <c r="F74" i="11"/>
  <c r="E74" i="11"/>
  <c r="D74" i="11"/>
  <c r="C74" i="11"/>
  <c r="O73" i="11"/>
  <c r="N73" i="11"/>
  <c r="M73" i="11"/>
  <c r="K73" i="11"/>
  <c r="J73" i="11"/>
  <c r="I73" i="11"/>
  <c r="H73" i="11"/>
  <c r="G73" i="11"/>
  <c r="F73" i="11"/>
  <c r="E73" i="11"/>
  <c r="D73" i="11"/>
  <c r="C73" i="11"/>
  <c r="O72" i="11"/>
  <c r="N72" i="11"/>
  <c r="M72" i="11"/>
  <c r="K72" i="11"/>
  <c r="J72" i="11"/>
  <c r="I72" i="11"/>
  <c r="H72" i="11"/>
  <c r="G72" i="11"/>
  <c r="F72" i="11"/>
  <c r="E72" i="11"/>
  <c r="D72" i="11"/>
  <c r="C72" i="11"/>
  <c r="O71" i="11"/>
  <c r="N71" i="11"/>
  <c r="M71" i="11"/>
  <c r="K71" i="11"/>
  <c r="J71" i="11"/>
  <c r="I71" i="11"/>
  <c r="H71" i="11"/>
  <c r="G71" i="11"/>
  <c r="F71" i="11"/>
  <c r="E71" i="11"/>
  <c r="D71" i="11"/>
  <c r="C71" i="11"/>
  <c r="O70" i="11"/>
  <c r="N70" i="11"/>
  <c r="M70" i="11"/>
  <c r="K70" i="11"/>
  <c r="J70" i="11"/>
  <c r="I70" i="11"/>
  <c r="H70" i="11"/>
  <c r="G70" i="11"/>
  <c r="F70" i="11"/>
  <c r="E70" i="11"/>
  <c r="D70" i="11"/>
  <c r="C70" i="11"/>
  <c r="O69" i="11"/>
  <c r="N69" i="11"/>
  <c r="M69" i="11"/>
  <c r="K69" i="11"/>
  <c r="J69" i="11"/>
  <c r="I69" i="11"/>
  <c r="H69" i="11"/>
  <c r="G69" i="11"/>
  <c r="F69" i="11"/>
  <c r="E69" i="11"/>
  <c r="D69" i="11"/>
  <c r="C69" i="11"/>
  <c r="O68" i="11"/>
  <c r="N68" i="11"/>
  <c r="M68" i="11"/>
  <c r="K68" i="11"/>
  <c r="J68" i="11"/>
  <c r="I68" i="11"/>
  <c r="H68" i="11"/>
  <c r="G68" i="11"/>
  <c r="F68" i="11"/>
  <c r="E68" i="11"/>
  <c r="D68" i="11"/>
  <c r="C68" i="11"/>
  <c r="O67" i="11"/>
  <c r="N67" i="11"/>
  <c r="M67" i="11"/>
  <c r="K67" i="11"/>
  <c r="J67" i="11"/>
  <c r="I67" i="11"/>
  <c r="H67" i="11"/>
  <c r="G67" i="11"/>
  <c r="F67" i="11"/>
  <c r="E67" i="11"/>
  <c r="D67" i="11"/>
  <c r="C67" i="11"/>
  <c r="O66" i="11"/>
  <c r="N66" i="11"/>
  <c r="M66" i="11"/>
  <c r="K66" i="11"/>
  <c r="J66" i="11"/>
  <c r="I66" i="11"/>
  <c r="H66" i="11"/>
  <c r="G66" i="11"/>
  <c r="F66" i="11"/>
  <c r="E66" i="11"/>
  <c r="D66" i="11"/>
  <c r="C66" i="11"/>
  <c r="O65" i="11"/>
  <c r="N65" i="11"/>
  <c r="M65" i="11"/>
  <c r="K65" i="11"/>
  <c r="J65" i="11"/>
  <c r="I65" i="11"/>
  <c r="H65" i="11"/>
  <c r="G65" i="11"/>
  <c r="F65" i="11"/>
  <c r="E65" i="11"/>
  <c r="D65" i="11"/>
  <c r="C65" i="11"/>
  <c r="O64" i="11"/>
  <c r="N64" i="11"/>
  <c r="M64" i="11"/>
  <c r="K64" i="11"/>
  <c r="J64" i="11"/>
  <c r="I64" i="11"/>
  <c r="H64" i="11"/>
  <c r="G64" i="11"/>
  <c r="F64" i="11"/>
  <c r="E64" i="11"/>
  <c r="D64" i="11"/>
  <c r="C64" i="11"/>
  <c r="O63" i="11"/>
  <c r="N63" i="11"/>
  <c r="M63" i="11"/>
  <c r="K63" i="11"/>
  <c r="J63" i="11"/>
  <c r="I63" i="11"/>
  <c r="H63" i="11"/>
  <c r="G63" i="11"/>
  <c r="F63" i="11"/>
  <c r="E63" i="11"/>
  <c r="D63" i="11"/>
  <c r="C63" i="11"/>
  <c r="O62" i="11"/>
  <c r="N62" i="11"/>
  <c r="M62" i="11"/>
  <c r="K62" i="11"/>
  <c r="J62" i="11"/>
  <c r="I62" i="11"/>
  <c r="H62" i="11"/>
  <c r="G62" i="11"/>
  <c r="F62" i="11"/>
  <c r="E62" i="11"/>
  <c r="D62" i="11"/>
  <c r="C62" i="11"/>
  <c r="O61" i="11"/>
  <c r="N61" i="11"/>
  <c r="M61" i="11"/>
  <c r="K61" i="11"/>
  <c r="J61" i="11"/>
  <c r="I61" i="11"/>
  <c r="H61" i="11"/>
  <c r="G61" i="11"/>
  <c r="F61" i="11"/>
  <c r="E61" i="11"/>
  <c r="D61" i="11"/>
  <c r="C61" i="11"/>
  <c r="O60" i="11"/>
  <c r="N60" i="11"/>
  <c r="M60" i="11"/>
  <c r="K60" i="11"/>
  <c r="J60" i="11"/>
  <c r="I60" i="11"/>
  <c r="H60" i="11"/>
  <c r="G60" i="11"/>
  <c r="F60" i="11"/>
  <c r="E60" i="11"/>
  <c r="D60" i="11"/>
  <c r="C60" i="11"/>
  <c r="O59" i="11"/>
  <c r="N59" i="11"/>
  <c r="M59" i="11"/>
  <c r="K59" i="11"/>
  <c r="J59" i="11"/>
  <c r="I59" i="11"/>
  <c r="H59" i="11"/>
  <c r="G59" i="11"/>
  <c r="F59" i="11"/>
  <c r="E59" i="11"/>
  <c r="D59" i="11"/>
  <c r="C59" i="11"/>
  <c r="O58" i="11"/>
  <c r="N58" i="11"/>
  <c r="M58" i="11"/>
  <c r="K58" i="11"/>
  <c r="J58" i="11"/>
  <c r="I58" i="11"/>
  <c r="H58" i="11"/>
  <c r="G58" i="11"/>
  <c r="F58" i="11"/>
  <c r="E58" i="11"/>
  <c r="D58" i="11"/>
  <c r="C58" i="11"/>
  <c r="O57" i="11"/>
  <c r="N57" i="11"/>
  <c r="M57" i="11"/>
  <c r="K57" i="11"/>
  <c r="J57" i="11"/>
  <c r="I57" i="11"/>
  <c r="H57" i="11"/>
  <c r="G57" i="11"/>
  <c r="F57" i="11"/>
  <c r="E57" i="11"/>
  <c r="D57" i="11"/>
  <c r="C57" i="11"/>
  <c r="O56" i="11"/>
  <c r="N56" i="11"/>
  <c r="M56" i="11"/>
  <c r="K56" i="11"/>
  <c r="J56" i="11"/>
  <c r="I56" i="11"/>
  <c r="H56" i="11"/>
  <c r="G56" i="11"/>
  <c r="F56" i="11"/>
  <c r="E56" i="11"/>
  <c r="D56" i="11"/>
  <c r="C56" i="11"/>
  <c r="O55" i="11"/>
  <c r="N55" i="11"/>
  <c r="M55" i="11"/>
  <c r="K55" i="11"/>
  <c r="J55" i="11"/>
  <c r="I55" i="11"/>
  <c r="H55" i="11"/>
  <c r="G55" i="11"/>
  <c r="F55" i="11"/>
  <c r="E55" i="11"/>
  <c r="D55" i="11"/>
  <c r="C55" i="11"/>
  <c r="O54" i="11"/>
  <c r="N54" i="11"/>
  <c r="M54" i="11"/>
  <c r="K54" i="11"/>
  <c r="J54" i="11"/>
  <c r="I54" i="11"/>
  <c r="H54" i="11"/>
  <c r="G54" i="11"/>
  <c r="F54" i="11"/>
  <c r="E54" i="11"/>
  <c r="D54" i="11"/>
  <c r="C54" i="11"/>
  <c r="O53" i="11"/>
  <c r="N53" i="11"/>
  <c r="M53" i="11"/>
  <c r="K53" i="11"/>
  <c r="J53" i="11"/>
  <c r="I53" i="11"/>
  <c r="H53" i="11"/>
  <c r="G53" i="11"/>
  <c r="F53" i="11"/>
  <c r="E53" i="11"/>
  <c r="D53" i="11"/>
  <c r="C53" i="11"/>
  <c r="O52" i="11"/>
  <c r="N52" i="11"/>
  <c r="M52" i="11"/>
  <c r="K52" i="11"/>
  <c r="J52" i="11"/>
  <c r="I52" i="11"/>
  <c r="H52" i="11"/>
  <c r="G52" i="11"/>
  <c r="F52" i="11"/>
  <c r="E52" i="11"/>
  <c r="D52" i="11"/>
  <c r="C52" i="11"/>
  <c r="O51" i="11"/>
  <c r="N51" i="11"/>
  <c r="M51" i="11"/>
  <c r="K51" i="11"/>
  <c r="J51" i="11"/>
  <c r="I51" i="11"/>
  <c r="H51" i="11"/>
  <c r="G51" i="11"/>
  <c r="F51" i="11"/>
  <c r="E51" i="11"/>
  <c r="D51" i="11"/>
  <c r="C51" i="11"/>
  <c r="O50" i="11"/>
  <c r="N50" i="11"/>
  <c r="M50" i="11"/>
  <c r="K50" i="11"/>
  <c r="J50" i="11"/>
  <c r="I50" i="11"/>
  <c r="H50" i="11"/>
  <c r="G50" i="11"/>
  <c r="F50" i="11"/>
  <c r="E50" i="11"/>
  <c r="D50" i="11"/>
  <c r="C50" i="11"/>
  <c r="O49" i="11"/>
  <c r="N49" i="11"/>
  <c r="M49" i="11"/>
  <c r="K49" i="11"/>
  <c r="J49" i="11"/>
  <c r="I49" i="11"/>
  <c r="H49" i="11"/>
  <c r="G49" i="11"/>
  <c r="F49" i="11"/>
  <c r="E49" i="11"/>
  <c r="D49" i="11"/>
  <c r="C49" i="11"/>
  <c r="O48" i="11"/>
  <c r="N48" i="11"/>
  <c r="M48" i="11"/>
  <c r="K48" i="11"/>
  <c r="J48" i="11"/>
  <c r="I48" i="11"/>
  <c r="H48" i="11"/>
  <c r="G48" i="11"/>
  <c r="F48" i="11"/>
  <c r="E48" i="11"/>
  <c r="D48" i="11"/>
  <c r="C48" i="11"/>
  <c r="O47" i="11"/>
  <c r="N47" i="11"/>
  <c r="M47" i="11"/>
  <c r="K47" i="11"/>
  <c r="J47" i="11"/>
  <c r="I47" i="11"/>
  <c r="H47" i="11"/>
  <c r="G47" i="11"/>
  <c r="F47" i="11"/>
  <c r="E47" i="11"/>
  <c r="D47" i="11"/>
  <c r="C47" i="11"/>
  <c r="O46" i="11"/>
  <c r="N46" i="11"/>
  <c r="M46" i="11"/>
  <c r="K46" i="11"/>
  <c r="J46" i="11"/>
  <c r="I46" i="11"/>
  <c r="H46" i="11"/>
  <c r="G46" i="11"/>
  <c r="F46" i="11"/>
  <c r="E46" i="11"/>
  <c r="D46" i="11"/>
  <c r="C46" i="11"/>
  <c r="O45" i="11"/>
  <c r="N45" i="11"/>
  <c r="M45" i="11"/>
  <c r="K45" i="11"/>
  <c r="J45" i="11"/>
  <c r="I45" i="11"/>
  <c r="H45" i="11"/>
  <c r="G45" i="11"/>
  <c r="F45" i="11"/>
  <c r="E45" i="11"/>
  <c r="D45" i="11"/>
  <c r="C45" i="11"/>
  <c r="O44" i="11"/>
  <c r="N44" i="11"/>
  <c r="M44" i="11"/>
  <c r="K44" i="11"/>
  <c r="J44" i="11"/>
  <c r="I44" i="11"/>
  <c r="H44" i="11"/>
  <c r="G44" i="11"/>
  <c r="F44" i="11"/>
  <c r="E44" i="11"/>
  <c r="D44" i="11"/>
  <c r="C44" i="11"/>
  <c r="O43" i="11"/>
  <c r="N43" i="11"/>
  <c r="M43" i="11"/>
  <c r="K43" i="11"/>
  <c r="J43" i="11"/>
  <c r="I43" i="11"/>
  <c r="H43" i="11"/>
  <c r="G43" i="11"/>
  <c r="F43" i="11"/>
  <c r="E43" i="11"/>
  <c r="D43" i="11"/>
  <c r="C43" i="11"/>
  <c r="O42" i="11"/>
  <c r="N42" i="11"/>
  <c r="M42" i="11"/>
  <c r="K42" i="11"/>
  <c r="J42" i="11"/>
  <c r="I42" i="11"/>
  <c r="H42" i="11"/>
  <c r="G42" i="11"/>
  <c r="F42" i="11"/>
  <c r="E42" i="11"/>
  <c r="D42" i="11"/>
  <c r="C42" i="11"/>
  <c r="O41" i="11"/>
  <c r="N41" i="11"/>
  <c r="M41" i="11"/>
  <c r="K41" i="11"/>
  <c r="J41" i="11"/>
  <c r="I41" i="11"/>
  <c r="H41" i="11"/>
  <c r="G41" i="11"/>
  <c r="F41" i="11"/>
  <c r="E41" i="11"/>
  <c r="D41" i="11"/>
  <c r="C41" i="11"/>
  <c r="O40" i="11"/>
  <c r="N40" i="11"/>
  <c r="M40" i="11"/>
  <c r="K40" i="11"/>
  <c r="J40" i="11"/>
  <c r="I40" i="11"/>
  <c r="H40" i="11"/>
  <c r="G40" i="11"/>
  <c r="F40" i="11"/>
  <c r="E40" i="11"/>
  <c r="D40" i="11"/>
  <c r="C40" i="11"/>
  <c r="O39" i="11"/>
  <c r="N39" i="11"/>
  <c r="M39" i="11"/>
  <c r="K39" i="11"/>
  <c r="J39" i="11"/>
  <c r="I39" i="11"/>
  <c r="H39" i="11"/>
  <c r="G39" i="11"/>
  <c r="F39" i="11"/>
  <c r="E39" i="11"/>
  <c r="D39" i="11"/>
  <c r="C39" i="11"/>
  <c r="O38" i="11"/>
  <c r="N38" i="11"/>
  <c r="M38" i="11"/>
  <c r="K38" i="11"/>
  <c r="J38" i="11"/>
  <c r="I38" i="11"/>
  <c r="H38" i="11"/>
  <c r="G38" i="11"/>
  <c r="F38" i="11"/>
  <c r="E38" i="11"/>
  <c r="D38" i="11"/>
  <c r="C38" i="11"/>
  <c r="O37" i="11"/>
  <c r="N37" i="11"/>
  <c r="M37" i="11"/>
  <c r="K37" i="11"/>
  <c r="J37" i="11"/>
  <c r="I37" i="11"/>
  <c r="H37" i="11"/>
  <c r="G37" i="11"/>
  <c r="F37" i="11"/>
  <c r="E37" i="11"/>
  <c r="D37" i="11"/>
  <c r="C37" i="11"/>
  <c r="O36" i="11"/>
  <c r="N36" i="11"/>
  <c r="M36" i="11"/>
  <c r="K36" i="11"/>
  <c r="J36" i="11"/>
  <c r="I36" i="11"/>
  <c r="H36" i="11"/>
  <c r="G36" i="11"/>
  <c r="F36" i="11"/>
  <c r="E36" i="11"/>
  <c r="D36" i="11"/>
  <c r="C36" i="11"/>
  <c r="O35" i="11"/>
  <c r="N35" i="11"/>
  <c r="M35" i="11"/>
  <c r="K35" i="11"/>
  <c r="J35" i="11"/>
  <c r="I35" i="11"/>
  <c r="H35" i="11"/>
  <c r="G35" i="11"/>
  <c r="F35" i="11"/>
  <c r="E35" i="11"/>
  <c r="D35" i="11"/>
  <c r="C35" i="11"/>
  <c r="O34" i="11"/>
  <c r="N34" i="11"/>
  <c r="M34" i="11"/>
  <c r="K34" i="11"/>
  <c r="J34" i="11"/>
  <c r="I34" i="11"/>
  <c r="H34" i="11"/>
  <c r="G34" i="11"/>
  <c r="F34" i="11"/>
  <c r="E34" i="11"/>
  <c r="D34" i="11"/>
  <c r="C34" i="11"/>
  <c r="O33" i="11"/>
  <c r="N33" i="11"/>
  <c r="M33" i="11"/>
  <c r="K33" i="11"/>
  <c r="J33" i="11"/>
  <c r="I33" i="11"/>
  <c r="H33" i="11"/>
  <c r="G33" i="11"/>
  <c r="F33" i="11"/>
  <c r="E33" i="11"/>
  <c r="D33" i="11"/>
  <c r="C33" i="11"/>
  <c r="O32" i="11"/>
  <c r="N32" i="11"/>
  <c r="M32" i="11"/>
  <c r="K32" i="11"/>
  <c r="J32" i="11"/>
  <c r="I32" i="11"/>
  <c r="H32" i="11"/>
  <c r="G32" i="11"/>
  <c r="F32" i="11"/>
  <c r="E32" i="11"/>
  <c r="D32" i="11"/>
  <c r="C32" i="11"/>
  <c r="O31" i="11"/>
  <c r="N31" i="11"/>
  <c r="M31" i="11"/>
  <c r="K31" i="11"/>
  <c r="J31" i="11"/>
  <c r="I31" i="11"/>
  <c r="H31" i="11"/>
  <c r="G31" i="11"/>
  <c r="F31" i="11"/>
  <c r="E31" i="11"/>
  <c r="D31" i="11"/>
  <c r="C31" i="11"/>
  <c r="O30" i="11"/>
  <c r="N30" i="11"/>
  <c r="M30" i="11"/>
  <c r="K30" i="11"/>
  <c r="J30" i="11"/>
  <c r="I30" i="11"/>
  <c r="H30" i="11"/>
  <c r="G30" i="11"/>
  <c r="F30" i="11"/>
  <c r="E30" i="11"/>
  <c r="D30" i="11"/>
  <c r="C30" i="11"/>
  <c r="O29" i="11"/>
  <c r="N29" i="11"/>
  <c r="M29" i="11"/>
  <c r="K29" i="11"/>
  <c r="J29" i="11"/>
  <c r="I29" i="11"/>
  <c r="H29" i="11"/>
  <c r="G29" i="11"/>
  <c r="F29" i="11"/>
  <c r="E29" i="11"/>
  <c r="D29" i="11"/>
  <c r="C29" i="11"/>
  <c r="O28" i="11"/>
  <c r="N28" i="11"/>
  <c r="M28" i="11"/>
  <c r="K28" i="11"/>
  <c r="J28" i="11"/>
  <c r="I28" i="11"/>
  <c r="H28" i="11"/>
  <c r="G28" i="11"/>
  <c r="F28" i="11"/>
  <c r="E28" i="11"/>
  <c r="D28" i="11"/>
  <c r="C28" i="11"/>
  <c r="O27" i="11"/>
  <c r="N27" i="11"/>
  <c r="M27" i="11"/>
  <c r="K27" i="11"/>
  <c r="J27" i="11"/>
  <c r="I27" i="11"/>
  <c r="H27" i="11"/>
  <c r="G27" i="11"/>
  <c r="F27" i="11"/>
  <c r="E27" i="11"/>
  <c r="D27" i="11"/>
  <c r="C27" i="11"/>
  <c r="O26" i="11"/>
  <c r="N26" i="11"/>
  <c r="M26" i="11"/>
  <c r="K26" i="11"/>
  <c r="J26" i="11"/>
  <c r="I26" i="11"/>
  <c r="H26" i="11"/>
  <c r="G26" i="11"/>
  <c r="F26" i="11"/>
  <c r="E26" i="11"/>
  <c r="D26" i="11"/>
  <c r="C26" i="11"/>
  <c r="O25" i="11"/>
  <c r="N25" i="11"/>
  <c r="M25" i="11"/>
  <c r="K25" i="11"/>
  <c r="J25" i="11"/>
  <c r="I25" i="11"/>
  <c r="H25" i="11"/>
  <c r="G25" i="11"/>
  <c r="F25" i="11"/>
  <c r="E25" i="11"/>
  <c r="D25" i="11"/>
  <c r="C25" i="11"/>
  <c r="O24" i="11"/>
  <c r="N24" i="11"/>
  <c r="M24" i="11"/>
  <c r="K24" i="11"/>
  <c r="J24" i="11"/>
  <c r="I24" i="11"/>
  <c r="H24" i="11"/>
  <c r="G24" i="11"/>
  <c r="F24" i="11"/>
  <c r="E24" i="11"/>
  <c r="D24" i="11"/>
  <c r="C24" i="11"/>
  <c r="O23" i="11"/>
  <c r="N23" i="11"/>
  <c r="M23" i="11"/>
  <c r="K23" i="11"/>
  <c r="J23" i="11"/>
  <c r="I23" i="11"/>
  <c r="H23" i="11"/>
  <c r="G23" i="11"/>
  <c r="F23" i="11"/>
  <c r="E23" i="11"/>
  <c r="D23" i="11"/>
  <c r="C23" i="11"/>
  <c r="O22" i="11"/>
  <c r="N22" i="11"/>
  <c r="M22" i="11"/>
  <c r="K22" i="11"/>
  <c r="J22" i="11"/>
  <c r="I22" i="11"/>
  <c r="H22" i="11"/>
  <c r="G22" i="11"/>
  <c r="F22" i="11"/>
  <c r="E22" i="11"/>
  <c r="D22" i="11"/>
  <c r="C22" i="11"/>
  <c r="O21" i="11"/>
  <c r="N21" i="11"/>
  <c r="M21" i="11"/>
  <c r="K21" i="11"/>
  <c r="J21" i="11"/>
  <c r="I21" i="11"/>
  <c r="H21" i="11"/>
  <c r="G21" i="11"/>
  <c r="F21" i="11"/>
  <c r="E21" i="11"/>
  <c r="D21" i="11"/>
  <c r="C21" i="11"/>
  <c r="O20" i="11"/>
  <c r="N20" i="11"/>
  <c r="M20" i="11"/>
  <c r="K20" i="11"/>
  <c r="J20" i="11"/>
  <c r="I20" i="11"/>
  <c r="H20" i="11"/>
  <c r="G20" i="11"/>
  <c r="F20" i="11"/>
  <c r="E20" i="11"/>
  <c r="D20" i="11"/>
  <c r="C20" i="11"/>
  <c r="O19" i="11"/>
  <c r="N19" i="11"/>
  <c r="M19" i="11"/>
  <c r="K19" i="11"/>
  <c r="J19" i="11"/>
  <c r="I19" i="11"/>
  <c r="H19" i="11"/>
  <c r="G19" i="11"/>
  <c r="F19" i="11"/>
  <c r="E19" i="11"/>
  <c r="D19" i="11"/>
  <c r="C19" i="11"/>
  <c r="O18" i="11"/>
  <c r="N18" i="11"/>
  <c r="M18" i="11"/>
  <c r="K18" i="11"/>
  <c r="J18" i="11"/>
  <c r="I18" i="11"/>
  <c r="H18" i="11"/>
  <c r="G18" i="11"/>
  <c r="F18" i="11"/>
  <c r="E18" i="11"/>
  <c r="D18" i="11"/>
  <c r="C18" i="11"/>
  <c r="O17" i="11"/>
  <c r="N17" i="11"/>
  <c r="M17" i="11"/>
  <c r="K17" i="11"/>
  <c r="J17" i="11"/>
  <c r="I17" i="11"/>
  <c r="H17" i="11"/>
  <c r="G17" i="11"/>
  <c r="F17" i="11"/>
  <c r="E17" i="11"/>
  <c r="D17" i="11"/>
  <c r="C17" i="11"/>
  <c r="O16" i="11"/>
  <c r="N16" i="11"/>
  <c r="M16" i="11"/>
  <c r="K16" i="11"/>
  <c r="J16" i="11"/>
  <c r="I16" i="11"/>
  <c r="H16" i="11"/>
  <c r="G16" i="11"/>
  <c r="F16" i="11"/>
  <c r="E16" i="11"/>
  <c r="D16" i="11"/>
  <c r="C16" i="11"/>
  <c r="O15" i="11"/>
  <c r="N15" i="11"/>
  <c r="M15" i="11"/>
  <c r="K15" i="11"/>
  <c r="J15" i="11"/>
  <c r="I15" i="11"/>
  <c r="H15" i="11"/>
  <c r="G15" i="11"/>
  <c r="F15" i="11"/>
  <c r="E15" i="11"/>
  <c r="D15" i="11"/>
  <c r="C15" i="11"/>
  <c r="O14" i="11"/>
  <c r="N14" i="11"/>
  <c r="M14" i="11"/>
  <c r="K14" i="11"/>
  <c r="J14" i="11"/>
  <c r="I14" i="11"/>
  <c r="H14" i="11"/>
  <c r="G14" i="11"/>
  <c r="F14" i="11"/>
  <c r="E14" i="11"/>
  <c r="D14" i="11"/>
  <c r="C14" i="11"/>
  <c r="O13" i="11"/>
  <c r="N13" i="11"/>
  <c r="M13" i="11"/>
  <c r="K13" i="11"/>
  <c r="J13" i="11"/>
  <c r="I13" i="11"/>
  <c r="H13" i="11"/>
  <c r="G13" i="11"/>
  <c r="F13" i="11"/>
  <c r="E13" i="11"/>
  <c r="D13" i="11"/>
  <c r="C13" i="11"/>
  <c r="O12" i="11"/>
  <c r="N12" i="11"/>
  <c r="M12" i="11"/>
  <c r="K12" i="11"/>
  <c r="J12" i="11"/>
  <c r="I12" i="11"/>
  <c r="H12" i="11"/>
  <c r="G12" i="11"/>
  <c r="F12" i="11"/>
  <c r="E12" i="11"/>
  <c r="D12" i="11"/>
  <c r="C12" i="11"/>
  <c r="O11" i="11"/>
  <c r="N11" i="11"/>
  <c r="M11" i="11"/>
  <c r="K11" i="11"/>
  <c r="J11" i="11"/>
  <c r="I11" i="11"/>
  <c r="H11" i="11"/>
  <c r="G11" i="11"/>
  <c r="F11" i="11"/>
  <c r="E11" i="11"/>
  <c r="D11" i="11"/>
  <c r="C11" i="11"/>
  <c r="O10" i="11"/>
  <c r="N10" i="11"/>
  <c r="M10" i="11"/>
  <c r="K10" i="11"/>
  <c r="J10" i="11"/>
  <c r="I10" i="11"/>
  <c r="H10" i="11"/>
  <c r="G10" i="11"/>
  <c r="F10" i="11"/>
  <c r="E10" i="11"/>
  <c r="D10" i="11"/>
  <c r="C10" i="11"/>
  <c r="O9" i="11"/>
  <c r="N9" i="11"/>
  <c r="M9" i="11"/>
  <c r="K9" i="11"/>
  <c r="J9" i="11"/>
  <c r="I9" i="11"/>
  <c r="H9" i="11"/>
  <c r="G9" i="11"/>
  <c r="F9" i="11"/>
  <c r="E9" i="11"/>
  <c r="D9" i="11"/>
  <c r="C9" i="11"/>
  <c r="O8" i="11"/>
  <c r="N8" i="11"/>
  <c r="M8" i="11"/>
  <c r="K8" i="11"/>
  <c r="J8" i="11"/>
  <c r="I8" i="11"/>
  <c r="H8" i="11"/>
  <c r="G8" i="11"/>
  <c r="F8" i="11"/>
  <c r="E8" i="11"/>
  <c r="D8" i="11"/>
  <c r="C8" i="11"/>
  <c r="O7" i="11"/>
  <c r="N7" i="11"/>
  <c r="M7" i="11"/>
  <c r="K7" i="11"/>
  <c r="J7" i="11"/>
  <c r="I7" i="11"/>
  <c r="H7" i="11"/>
  <c r="G7" i="11"/>
  <c r="F7" i="11"/>
  <c r="E7" i="11"/>
  <c r="D7" i="11"/>
  <c r="C7" i="11"/>
  <c r="O6" i="11"/>
  <c r="N6" i="11"/>
  <c r="M6" i="11"/>
  <c r="K6" i="11"/>
  <c r="J6" i="11"/>
  <c r="I6" i="11"/>
  <c r="H6" i="11"/>
  <c r="G6" i="11"/>
  <c r="F6" i="11"/>
  <c r="E6" i="11"/>
  <c r="D6" i="11"/>
  <c r="C6" i="11"/>
  <c r="O5" i="11"/>
  <c r="N5" i="11"/>
  <c r="M5" i="11"/>
  <c r="K5" i="11"/>
  <c r="J5" i="11"/>
  <c r="I5" i="11"/>
  <c r="H5" i="11"/>
  <c r="G5" i="11"/>
  <c r="F5" i="11"/>
  <c r="E5" i="11"/>
  <c r="D5" i="11"/>
  <c r="C5" i="11"/>
  <c r="O4" i="11"/>
  <c r="N4" i="11"/>
  <c r="M4" i="11"/>
  <c r="K4" i="11"/>
  <c r="J4" i="11"/>
  <c r="I4" i="11"/>
  <c r="H4" i="11"/>
  <c r="G4" i="11"/>
  <c r="F4" i="11"/>
  <c r="E4" i="11"/>
  <c r="D4" i="11"/>
  <c r="C4" i="11"/>
  <c r="O3" i="11"/>
  <c r="N3" i="11"/>
  <c r="M3" i="11"/>
  <c r="K3" i="11"/>
  <c r="J3" i="11"/>
  <c r="I3" i="11"/>
  <c r="H3" i="11"/>
  <c r="G3" i="11"/>
  <c r="F3" i="11"/>
  <c r="E3" i="11"/>
  <c r="D3" i="11"/>
  <c r="C3" i="11"/>
  <c r="O2" i="11"/>
  <c r="N2" i="11"/>
  <c r="M2" i="11"/>
  <c r="K2" i="11"/>
  <c r="J2" i="11"/>
  <c r="I2" i="11"/>
  <c r="H2" i="11"/>
  <c r="G2" i="11"/>
  <c r="F2" i="11"/>
  <c r="E2" i="11"/>
  <c r="D2" i="11"/>
  <c r="C2" i="11"/>
  <c r="AF115" i="10"/>
  <c r="AE115" i="10"/>
  <c r="AD115" i="10"/>
  <c r="AC115" i="10"/>
  <c r="AB115" i="10"/>
  <c r="AA115" i="10"/>
  <c r="Z115" i="10"/>
  <c r="Y115" i="10"/>
  <c r="X115" i="10"/>
  <c r="W115" i="10"/>
  <c r="V115" i="10"/>
  <c r="U115" i="10"/>
  <c r="T115" i="10"/>
  <c r="S115" i="10"/>
  <c r="R115" i="10"/>
  <c r="Q115" i="10"/>
  <c r="P115" i="10"/>
  <c r="O115" i="10"/>
  <c r="N115" i="10"/>
  <c r="M115" i="10"/>
  <c r="L115" i="10"/>
  <c r="J115" i="10"/>
  <c r="I115" i="10"/>
  <c r="G115" i="10"/>
  <c r="F115" i="10"/>
  <c r="D115" i="10"/>
  <c r="B115" i="10"/>
  <c r="A115" i="10"/>
  <c r="AF114" i="10"/>
  <c r="AE114" i="10"/>
  <c r="AD114" i="10"/>
  <c r="AC114" i="10"/>
  <c r="AB114" i="10"/>
  <c r="AA114" i="10"/>
  <c r="Z114" i="10"/>
  <c r="Y114" i="10"/>
  <c r="X114" i="10"/>
  <c r="W114" i="10"/>
  <c r="V114" i="10"/>
  <c r="U114" i="10"/>
  <c r="T114" i="10"/>
  <c r="S114" i="10"/>
  <c r="R114" i="10"/>
  <c r="Q114" i="10"/>
  <c r="P114" i="10"/>
  <c r="O114" i="10"/>
  <c r="N114" i="10"/>
  <c r="M114" i="10"/>
  <c r="L114" i="10"/>
  <c r="J114" i="10"/>
  <c r="I114" i="10"/>
  <c r="G114" i="10"/>
  <c r="F114" i="10"/>
  <c r="D114" i="10"/>
  <c r="B114" i="10"/>
  <c r="A114" i="10"/>
  <c r="AF113" i="10"/>
  <c r="AE113" i="10"/>
  <c r="AD113" i="10"/>
  <c r="AC113" i="10"/>
  <c r="AB113" i="10"/>
  <c r="AA113" i="10"/>
  <c r="Z113" i="10"/>
  <c r="Y113" i="10"/>
  <c r="X113" i="10"/>
  <c r="W113" i="10"/>
  <c r="V113" i="10"/>
  <c r="U113" i="10"/>
  <c r="T113" i="10"/>
  <c r="S113" i="10"/>
  <c r="R113" i="10"/>
  <c r="Q113" i="10"/>
  <c r="P113" i="10"/>
  <c r="O113" i="10"/>
  <c r="N113" i="10"/>
  <c r="M113" i="10"/>
  <c r="L113" i="10"/>
  <c r="J113" i="10"/>
  <c r="I113" i="10"/>
  <c r="G113" i="10"/>
  <c r="F113" i="10"/>
  <c r="D113" i="10"/>
  <c r="B113" i="10"/>
  <c r="A113" i="10"/>
  <c r="AF112" i="10"/>
  <c r="AE112" i="10"/>
  <c r="AD112" i="10"/>
  <c r="AC112" i="10"/>
  <c r="AB112" i="10"/>
  <c r="AA112" i="10"/>
  <c r="Z112" i="10"/>
  <c r="Y112" i="10"/>
  <c r="X112" i="10"/>
  <c r="W112" i="10"/>
  <c r="V112" i="10"/>
  <c r="U112" i="10"/>
  <c r="T112" i="10"/>
  <c r="S112" i="10"/>
  <c r="R112" i="10"/>
  <c r="Q112" i="10"/>
  <c r="P112" i="10"/>
  <c r="O112" i="10"/>
  <c r="N112" i="10"/>
  <c r="M112" i="10"/>
  <c r="L112" i="10"/>
  <c r="J112" i="10"/>
  <c r="I112" i="10"/>
  <c r="G112" i="10"/>
  <c r="F112" i="10"/>
  <c r="D112" i="10"/>
  <c r="B112" i="10"/>
  <c r="A112" i="10"/>
  <c r="AF111" i="10"/>
  <c r="AE111" i="10"/>
  <c r="AD111" i="10"/>
  <c r="AC111" i="10"/>
  <c r="AB111" i="10"/>
  <c r="AA111" i="10"/>
  <c r="Z111" i="10"/>
  <c r="Y111" i="10"/>
  <c r="X111" i="10"/>
  <c r="W111" i="10"/>
  <c r="V111" i="10"/>
  <c r="U111" i="10"/>
  <c r="T111" i="10"/>
  <c r="S111" i="10"/>
  <c r="R111" i="10"/>
  <c r="Q111" i="10"/>
  <c r="P111" i="10"/>
  <c r="O111" i="10"/>
  <c r="N111" i="10"/>
  <c r="M111" i="10"/>
  <c r="L111" i="10"/>
  <c r="J111" i="10"/>
  <c r="I111" i="10"/>
  <c r="G111" i="10"/>
  <c r="F111" i="10"/>
  <c r="D111" i="10"/>
  <c r="B111" i="10"/>
  <c r="A111" i="10"/>
  <c r="AF110" i="10"/>
  <c r="AE110" i="10"/>
  <c r="AD110" i="10"/>
  <c r="AC110" i="10"/>
  <c r="AB110" i="10"/>
  <c r="AA110" i="10"/>
  <c r="Z110" i="10"/>
  <c r="Y110" i="10"/>
  <c r="X110" i="10"/>
  <c r="W110" i="10"/>
  <c r="V110" i="10"/>
  <c r="U110" i="10"/>
  <c r="T110" i="10"/>
  <c r="S110" i="10"/>
  <c r="R110" i="10"/>
  <c r="Q110" i="10"/>
  <c r="P110" i="10"/>
  <c r="O110" i="10"/>
  <c r="N110" i="10"/>
  <c r="M110" i="10"/>
  <c r="L110" i="10"/>
  <c r="J110" i="10"/>
  <c r="I110" i="10"/>
  <c r="G110" i="10"/>
  <c r="F110" i="10"/>
  <c r="D110" i="10"/>
  <c r="B110" i="10"/>
  <c r="A110" i="10"/>
  <c r="AF109" i="10"/>
  <c r="AE109" i="10"/>
  <c r="AD109" i="10"/>
  <c r="AC109" i="10"/>
  <c r="AB109" i="10"/>
  <c r="AA109" i="10"/>
  <c r="Z109" i="10"/>
  <c r="Y109" i="10"/>
  <c r="X109" i="10"/>
  <c r="W109" i="10"/>
  <c r="V109" i="10"/>
  <c r="U109" i="10"/>
  <c r="T109" i="10"/>
  <c r="S109" i="10"/>
  <c r="R109" i="10"/>
  <c r="Q109" i="10"/>
  <c r="P109" i="10"/>
  <c r="O109" i="10"/>
  <c r="N109" i="10"/>
  <c r="M109" i="10"/>
  <c r="L109" i="10"/>
  <c r="J109" i="10"/>
  <c r="I109" i="10"/>
  <c r="G109" i="10"/>
  <c r="F109" i="10"/>
  <c r="D109" i="10"/>
  <c r="B109" i="10"/>
  <c r="A109" i="10"/>
  <c r="AF108" i="10"/>
  <c r="AE108" i="10"/>
  <c r="AD108" i="10"/>
  <c r="AC108" i="10"/>
  <c r="AB108" i="10"/>
  <c r="AA108" i="10"/>
  <c r="Z108" i="10"/>
  <c r="Y108" i="10"/>
  <c r="X108" i="10"/>
  <c r="W108" i="10"/>
  <c r="V108" i="10"/>
  <c r="U108" i="10"/>
  <c r="T108" i="10"/>
  <c r="S108" i="10"/>
  <c r="R108" i="10"/>
  <c r="Q108" i="10"/>
  <c r="P108" i="10"/>
  <c r="O108" i="10"/>
  <c r="N108" i="10"/>
  <c r="M108" i="10"/>
  <c r="L108" i="10"/>
  <c r="J108" i="10"/>
  <c r="I108" i="10"/>
  <c r="G108" i="10"/>
  <c r="F108" i="10"/>
  <c r="D108" i="10"/>
  <c r="B108" i="10"/>
  <c r="A108" i="10"/>
  <c r="AF107" i="10"/>
  <c r="AE107" i="10"/>
  <c r="AD107" i="10"/>
  <c r="AC107" i="10"/>
  <c r="AB107" i="10"/>
  <c r="AA107" i="10"/>
  <c r="Z107" i="10"/>
  <c r="Y107" i="10"/>
  <c r="X107" i="10"/>
  <c r="W107" i="10"/>
  <c r="V107" i="10"/>
  <c r="U107" i="10"/>
  <c r="T107" i="10"/>
  <c r="S107" i="10"/>
  <c r="R107" i="10"/>
  <c r="Q107" i="10"/>
  <c r="P107" i="10"/>
  <c r="O107" i="10"/>
  <c r="N107" i="10"/>
  <c r="M107" i="10"/>
  <c r="L107" i="10"/>
  <c r="J107" i="10"/>
  <c r="I107" i="10"/>
  <c r="G107" i="10"/>
  <c r="F107" i="10"/>
  <c r="D107" i="10"/>
  <c r="B107" i="10"/>
  <c r="A107" i="10"/>
  <c r="AF106" i="10"/>
  <c r="AE106" i="10"/>
  <c r="AD106" i="10"/>
  <c r="AC106" i="10"/>
  <c r="AB106" i="10"/>
  <c r="AA106" i="10"/>
  <c r="Z106" i="10"/>
  <c r="Y106" i="10"/>
  <c r="X106" i="10"/>
  <c r="W106" i="10"/>
  <c r="V106" i="10"/>
  <c r="U106" i="10"/>
  <c r="T106" i="10"/>
  <c r="S106" i="10"/>
  <c r="R106" i="10"/>
  <c r="Q106" i="10"/>
  <c r="P106" i="10"/>
  <c r="O106" i="10"/>
  <c r="N106" i="10"/>
  <c r="M106" i="10"/>
  <c r="L106" i="10"/>
  <c r="J106" i="10"/>
  <c r="I106" i="10"/>
  <c r="G106" i="10"/>
  <c r="F106" i="10"/>
  <c r="D106" i="10"/>
  <c r="B106" i="10"/>
  <c r="A106" i="10"/>
  <c r="AF105" i="10"/>
  <c r="AE105" i="10"/>
  <c r="AD105" i="10"/>
  <c r="AC105" i="10"/>
  <c r="AB105" i="10"/>
  <c r="AA105" i="10"/>
  <c r="Z105" i="10"/>
  <c r="Y105" i="10"/>
  <c r="X105" i="10"/>
  <c r="W105" i="10"/>
  <c r="V105" i="10"/>
  <c r="U105" i="10"/>
  <c r="T105" i="10"/>
  <c r="S105" i="10"/>
  <c r="R105" i="10"/>
  <c r="Q105" i="10"/>
  <c r="P105" i="10"/>
  <c r="O105" i="10"/>
  <c r="N105" i="10"/>
  <c r="M105" i="10"/>
  <c r="L105" i="10"/>
  <c r="J105" i="10"/>
  <c r="I105" i="10"/>
  <c r="G105" i="10"/>
  <c r="F105" i="10"/>
  <c r="D105" i="10"/>
  <c r="B105" i="10"/>
  <c r="A105" i="10"/>
  <c r="AF104" i="10"/>
  <c r="AE104" i="10"/>
  <c r="AD104" i="10"/>
  <c r="AC104" i="10"/>
  <c r="AB104" i="10"/>
  <c r="AA104" i="10"/>
  <c r="Z104" i="10"/>
  <c r="Y104" i="10"/>
  <c r="X104" i="10"/>
  <c r="W104" i="10"/>
  <c r="V104" i="10"/>
  <c r="U104" i="10"/>
  <c r="T104" i="10"/>
  <c r="S104" i="10"/>
  <c r="R104" i="10"/>
  <c r="Q104" i="10"/>
  <c r="P104" i="10"/>
  <c r="O104" i="10"/>
  <c r="N104" i="10"/>
  <c r="M104" i="10"/>
  <c r="L104" i="10"/>
  <c r="J104" i="10"/>
  <c r="I104" i="10"/>
  <c r="G104" i="10"/>
  <c r="F104" i="10"/>
  <c r="D104" i="10"/>
  <c r="B104" i="10"/>
  <c r="A104" i="10"/>
  <c r="AF103" i="10"/>
  <c r="AE103" i="10"/>
  <c r="AD103" i="10"/>
  <c r="AC103" i="10"/>
  <c r="AB103" i="10"/>
  <c r="AA103" i="10"/>
  <c r="Z103" i="10"/>
  <c r="Y103" i="10"/>
  <c r="X103" i="10"/>
  <c r="W103" i="10"/>
  <c r="V103" i="10"/>
  <c r="U103" i="10"/>
  <c r="T103" i="10"/>
  <c r="S103" i="10"/>
  <c r="R103" i="10"/>
  <c r="Q103" i="10"/>
  <c r="P103" i="10"/>
  <c r="O103" i="10"/>
  <c r="N103" i="10"/>
  <c r="M103" i="10"/>
  <c r="L103" i="10"/>
  <c r="J103" i="10"/>
  <c r="I103" i="10"/>
  <c r="G103" i="10"/>
  <c r="F103" i="10"/>
  <c r="D103" i="10"/>
  <c r="B103" i="10"/>
  <c r="A103" i="10"/>
  <c r="AF102" i="10"/>
  <c r="AE102" i="10"/>
  <c r="AD102" i="10"/>
  <c r="AC102" i="10"/>
  <c r="AB102" i="10"/>
  <c r="AA102" i="10"/>
  <c r="Z102" i="10"/>
  <c r="Y102" i="10"/>
  <c r="X102" i="10"/>
  <c r="W102" i="10"/>
  <c r="V102" i="10"/>
  <c r="U102" i="10"/>
  <c r="T102" i="10"/>
  <c r="S102" i="10"/>
  <c r="R102" i="10"/>
  <c r="Q102" i="10"/>
  <c r="P102" i="10"/>
  <c r="O102" i="10"/>
  <c r="N102" i="10"/>
  <c r="M102" i="10"/>
  <c r="L102" i="10"/>
  <c r="J102" i="10"/>
  <c r="I102" i="10"/>
  <c r="G102" i="10"/>
  <c r="F102" i="10"/>
  <c r="D102" i="10"/>
  <c r="B102" i="10"/>
  <c r="A102" i="10"/>
  <c r="AF101" i="10"/>
  <c r="AE101" i="10"/>
  <c r="AD101" i="10"/>
  <c r="AC101" i="10"/>
  <c r="AB101" i="10"/>
  <c r="AA101" i="10"/>
  <c r="Z101" i="10"/>
  <c r="Y101" i="10"/>
  <c r="X101" i="10"/>
  <c r="W101" i="10"/>
  <c r="V101" i="10"/>
  <c r="U101" i="10"/>
  <c r="T101" i="10"/>
  <c r="S101" i="10"/>
  <c r="R101" i="10"/>
  <c r="Q101" i="10"/>
  <c r="P101" i="10"/>
  <c r="O101" i="10"/>
  <c r="N101" i="10"/>
  <c r="M101" i="10"/>
  <c r="L101" i="10"/>
  <c r="J101" i="10"/>
  <c r="I101" i="10"/>
  <c r="G101" i="10"/>
  <c r="F101" i="10"/>
  <c r="D101" i="10"/>
  <c r="B101" i="10"/>
  <c r="A101" i="10"/>
  <c r="AF100" i="10"/>
  <c r="AE100" i="10"/>
  <c r="AD100" i="10"/>
  <c r="AC100" i="10"/>
  <c r="AB100" i="10"/>
  <c r="AA100" i="10"/>
  <c r="Z100" i="10"/>
  <c r="Y100" i="10"/>
  <c r="X100" i="10"/>
  <c r="W100" i="10"/>
  <c r="V100" i="10"/>
  <c r="U100" i="10"/>
  <c r="T100" i="10"/>
  <c r="S100" i="10"/>
  <c r="R100" i="10"/>
  <c r="Q100" i="10"/>
  <c r="P100" i="10"/>
  <c r="O100" i="10"/>
  <c r="N100" i="10"/>
  <c r="M100" i="10"/>
  <c r="L100" i="10"/>
  <c r="J100" i="10"/>
  <c r="I100" i="10"/>
  <c r="G100" i="10"/>
  <c r="F100" i="10"/>
  <c r="D100" i="10"/>
  <c r="B100" i="10"/>
  <c r="A100" i="10"/>
  <c r="AF99" i="10"/>
  <c r="AE99" i="10"/>
  <c r="AD99" i="10"/>
  <c r="AC99" i="10"/>
  <c r="AB99" i="10"/>
  <c r="AA99" i="10"/>
  <c r="Z99" i="10"/>
  <c r="Y99" i="10"/>
  <c r="X99" i="10"/>
  <c r="W99" i="10"/>
  <c r="V99" i="10"/>
  <c r="U99" i="10"/>
  <c r="T99" i="10"/>
  <c r="S99" i="10"/>
  <c r="R99" i="10"/>
  <c r="Q99" i="10"/>
  <c r="P99" i="10"/>
  <c r="O99" i="10"/>
  <c r="N99" i="10"/>
  <c r="M99" i="10"/>
  <c r="L99" i="10"/>
  <c r="J99" i="10"/>
  <c r="I99" i="10"/>
  <c r="G99" i="10"/>
  <c r="F99" i="10"/>
  <c r="D99" i="10"/>
  <c r="B99" i="10"/>
  <c r="AF98" i="10"/>
  <c r="AE98" i="10"/>
  <c r="AD98" i="10"/>
  <c r="AC98" i="10"/>
  <c r="AB98" i="10"/>
  <c r="AA98" i="10"/>
  <c r="Z98" i="10"/>
  <c r="Y98" i="10"/>
  <c r="X98" i="10"/>
  <c r="W98" i="10"/>
  <c r="V98" i="10"/>
  <c r="U98" i="10"/>
  <c r="T98" i="10"/>
  <c r="S98" i="10"/>
  <c r="R98" i="10"/>
  <c r="Q98" i="10"/>
  <c r="P98" i="10"/>
  <c r="O98" i="10"/>
  <c r="N98" i="10"/>
  <c r="M98" i="10"/>
  <c r="L98" i="10"/>
  <c r="J98" i="10"/>
  <c r="I98" i="10"/>
  <c r="G98" i="10"/>
  <c r="F98" i="10"/>
  <c r="D98" i="10"/>
  <c r="B98" i="10"/>
  <c r="AF97" i="10"/>
  <c r="AE97" i="10"/>
  <c r="AD97" i="10"/>
  <c r="AC97" i="10"/>
  <c r="AB97" i="10"/>
  <c r="AA97" i="10"/>
  <c r="Z97" i="10"/>
  <c r="Y97" i="10"/>
  <c r="X97" i="10"/>
  <c r="W97" i="10"/>
  <c r="V97" i="10"/>
  <c r="U97" i="10"/>
  <c r="T97" i="10"/>
  <c r="S97" i="10"/>
  <c r="R97" i="10"/>
  <c r="Q97" i="10"/>
  <c r="P97" i="10"/>
  <c r="O97" i="10"/>
  <c r="N97" i="10"/>
  <c r="M97" i="10"/>
  <c r="L97" i="10"/>
  <c r="J97" i="10"/>
  <c r="I97" i="10"/>
  <c r="G97" i="10"/>
  <c r="F97" i="10"/>
  <c r="D97" i="10"/>
  <c r="B97" i="10"/>
  <c r="AF96" i="10"/>
  <c r="AE96" i="10"/>
  <c r="AD96" i="10"/>
  <c r="AC96" i="10"/>
  <c r="AB96" i="10"/>
  <c r="AA96" i="10"/>
  <c r="Z96" i="10"/>
  <c r="Y96" i="10"/>
  <c r="X96" i="10"/>
  <c r="W96" i="10"/>
  <c r="V96" i="10"/>
  <c r="U96" i="10"/>
  <c r="T96" i="10"/>
  <c r="S96" i="10"/>
  <c r="R96" i="10"/>
  <c r="Q96" i="10"/>
  <c r="P96" i="10"/>
  <c r="O96" i="10"/>
  <c r="N96" i="10"/>
  <c r="M96" i="10"/>
  <c r="L96" i="10"/>
  <c r="J96" i="10"/>
  <c r="I96" i="10"/>
  <c r="G96" i="10"/>
  <c r="F96" i="10"/>
  <c r="D96" i="10"/>
  <c r="B96" i="10"/>
  <c r="AF95" i="10"/>
  <c r="AE95" i="10"/>
  <c r="AD95" i="10"/>
  <c r="AC95" i="10"/>
  <c r="AB95" i="10"/>
  <c r="AA95" i="10"/>
  <c r="Z95" i="10"/>
  <c r="Y95" i="10"/>
  <c r="X95" i="10"/>
  <c r="W95" i="10"/>
  <c r="V95" i="10"/>
  <c r="U95" i="10"/>
  <c r="T95" i="10"/>
  <c r="S95" i="10"/>
  <c r="R95" i="10"/>
  <c r="Q95" i="10"/>
  <c r="P95" i="10"/>
  <c r="O95" i="10"/>
  <c r="N95" i="10"/>
  <c r="M95" i="10"/>
  <c r="L95" i="10"/>
  <c r="J95" i="10"/>
  <c r="I95" i="10"/>
  <c r="G95" i="10"/>
  <c r="F95" i="10"/>
  <c r="D95" i="10"/>
  <c r="B95" i="10"/>
  <c r="AF94" i="10"/>
  <c r="AE94" i="10"/>
  <c r="AD94" i="10"/>
  <c r="AC94" i="10"/>
  <c r="AB94" i="10"/>
  <c r="AA94" i="10"/>
  <c r="Z94" i="10"/>
  <c r="Y94" i="10"/>
  <c r="X94" i="10"/>
  <c r="W94" i="10"/>
  <c r="V94" i="10"/>
  <c r="U94" i="10"/>
  <c r="T94" i="10"/>
  <c r="S94" i="10"/>
  <c r="R94" i="10"/>
  <c r="Q94" i="10"/>
  <c r="P94" i="10"/>
  <c r="O94" i="10"/>
  <c r="N94" i="10"/>
  <c r="M94" i="10"/>
  <c r="L94" i="10"/>
  <c r="J94" i="10"/>
  <c r="I94" i="10"/>
  <c r="G94" i="10"/>
  <c r="F94" i="10"/>
  <c r="D94" i="10"/>
  <c r="B94" i="10"/>
  <c r="AF93" i="10"/>
  <c r="AE93" i="10"/>
  <c r="AD93" i="10"/>
  <c r="AC93" i="10"/>
  <c r="AB93" i="10"/>
  <c r="AA93" i="10"/>
  <c r="Z93" i="10"/>
  <c r="Y93" i="10"/>
  <c r="X93" i="10"/>
  <c r="W93" i="10"/>
  <c r="V93" i="10"/>
  <c r="U93" i="10"/>
  <c r="T93" i="10"/>
  <c r="S93" i="10"/>
  <c r="R93" i="10"/>
  <c r="Q93" i="10"/>
  <c r="P93" i="10"/>
  <c r="O93" i="10"/>
  <c r="N93" i="10"/>
  <c r="M93" i="10"/>
  <c r="L93" i="10"/>
  <c r="J93" i="10"/>
  <c r="I93" i="10"/>
  <c r="G93" i="10"/>
  <c r="F93" i="10"/>
  <c r="D93" i="10"/>
  <c r="B93" i="10"/>
  <c r="AF92" i="10"/>
  <c r="AE92" i="10"/>
  <c r="AD92" i="10"/>
  <c r="AC92" i="10"/>
  <c r="AB92" i="10"/>
  <c r="AA92" i="10"/>
  <c r="Z92" i="10"/>
  <c r="Y92" i="10"/>
  <c r="X92" i="10"/>
  <c r="W92" i="10"/>
  <c r="V92" i="10"/>
  <c r="U92" i="10"/>
  <c r="T92" i="10"/>
  <c r="S92" i="10"/>
  <c r="R92" i="10"/>
  <c r="Q92" i="10"/>
  <c r="P92" i="10"/>
  <c r="O92" i="10"/>
  <c r="N92" i="10"/>
  <c r="M92" i="10"/>
  <c r="L92" i="10"/>
  <c r="J92" i="10"/>
  <c r="I92" i="10"/>
  <c r="G92" i="10"/>
  <c r="F92" i="10"/>
  <c r="D92" i="10"/>
  <c r="B92" i="10"/>
  <c r="AF91" i="10"/>
  <c r="AE91" i="10"/>
  <c r="AD91" i="10"/>
  <c r="AC91" i="10"/>
  <c r="AB91" i="10"/>
  <c r="AA91" i="10"/>
  <c r="Z91" i="10"/>
  <c r="Y91" i="10"/>
  <c r="X91" i="10"/>
  <c r="W91" i="10"/>
  <c r="V91" i="10"/>
  <c r="U91" i="10"/>
  <c r="T91" i="10"/>
  <c r="S91" i="10"/>
  <c r="R91" i="10"/>
  <c r="Q91" i="10"/>
  <c r="P91" i="10"/>
  <c r="O91" i="10"/>
  <c r="N91" i="10"/>
  <c r="M91" i="10"/>
  <c r="L91" i="10"/>
  <c r="J91" i="10"/>
  <c r="I91" i="10"/>
  <c r="G91" i="10"/>
  <c r="F91" i="10"/>
  <c r="D91" i="10"/>
  <c r="B91" i="10"/>
  <c r="AF90" i="10"/>
  <c r="AE90" i="10"/>
  <c r="AD90" i="10"/>
  <c r="AC90" i="10"/>
  <c r="AB90" i="10"/>
  <c r="AA90" i="10"/>
  <c r="Z90" i="10"/>
  <c r="Y90" i="10"/>
  <c r="X90" i="10"/>
  <c r="W90" i="10"/>
  <c r="V90" i="10"/>
  <c r="U90" i="10"/>
  <c r="T90" i="10"/>
  <c r="S90" i="10"/>
  <c r="R90" i="10"/>
  <c r="Q90" i="10"/>
  <c r="P90" i="10"/>
  <c r="O90" i="10"/>
  <c r="N90" i="10"/>
  <c r="M90" i="10"/>
  <c r="L90" i="10"/>
  <c r="J90" i="10"/>
  <c r="I90" i="10"/>
  <c r="G90" i="10"/>
  <c r="F90" i="10"/>
  <c r="D90" i="10"/>
  <c r="B90" i="10"/>
  <c r="AF89" i="10"/>
  <c r="AE89" i="10"/>
  <c r="AD89" i="10"/>
  <c r="AC89" i="10"/>
  <c r="AB89" i="10"/>
  <c r="AA89" i="10"/>
  <c r="Z89" i="10"/>
  <c r="Y89" i="10"/>
  <c r="X89" i="10"/>
  <c r="W89" i="10"/>
  <c r="V89" i="10"/>
  <c r="U89" i="10"/>
  <c r="T89" i="10"/>
  <c r="S89" i="10"/>
  <c r="R89" i="10"/>
  <c r="Q89" i="10"/>
  <c r="P89" i="10"/>
  <c r="O89" i="10"/>
  <c r="N89" i="10"/>
  <c r="M89" i="10"/>
  <c r="L89" i="10"/>
  <c r="J89" i="10"/>
  <c r="I89" i="10"/>
  <c r="G89" i="10"/>
  <c r="F89" i="10"/>
  <c r="D89" i="10"/>
  <c r="B89" i="10"/>
  <c r="AF88" i="10"/>
  <c r="AE88" i="10"/>
  <c r="AD88" i="10"/>
  <c r="AC88" i="10"/>
  <c r="AB88" i="10"/>
  <c r="AA88" i="10"/>
  <c r="Z88" i="10"/>
  <c r="Y88" i="10"/>
  <c r="X88" i="10"/>
  <c r="W88" i="10"/>
  <c r="V88" i="10"/>
  <c r="U88" i="10"/>
  <c r="T88" i="10"/>
  <c r="S88" i="10"/>
  <c r="R88" i="10"/>
  <c r="Q88" i="10"/>
  <c r="P88" i="10"/>
  <c r="O88" i="10"/>
  <c r="N88" i="10"/>
  <c r="M88" i="10"/>
  <c r="L88" i="10"/>
  <c r="J88" i="10"/>
  <c r="I88" i="10"/>
  <c r="G88" i="10"/>
  <c r="F88" i="10"/>
  <c r="D88" i="10"/>
  <c r="B88" i="10"/>
  <c r="AF87" i="10"/>
  <c r="AE87" i="10"/>
  <c r="AD87" i="10"/>
  <c r="AC87" i="10"/>
  <c r="AB87" i="10"/>
  <c r="AA87" i="10"/>
  <c r="Z87" i="10"/>
  <c r="Y87" i="10"/>
  <c r="X87" i="10"/>
  <c r="W87" i="10"/>
  <c r="V87" i="10"/>
  <c r="U87" i="10"/>
  <c r="T87" i="10"/>
  <c r="S87" i="10"/>
  <c r="R87" i="10"/>
  <c r="Q87" i="10"/>
  <c r="P87" i="10"/>
  <c r="O87" i="10"/>
  <c r="N87" i="10"/>
  <c r="M87" i="10"/>
  <c r="L87" i="10"/>
  <c r="J87" i="10"/>
  <c r="I87" i="10"/>
  <c r="G87" i="10"/>
  <c r="F87" i="10"/>
  <c r="D87" i="10"/>
  <c r="B87" i="10"/>
  <c r="AF86" i="10"/>
  <c r="AE86" i="10"/>
  <c r="AD86" i="10"/>
  <c r="AC86" i="10"/>
  <c r="AB86" i="10"/>
  <c r="AA86" i="10"/>
  <c r="Z86" i="10"/>
  <c r="Y86" i="10"/>
  <c r="X86" i="10"/>
  <c r="W86" i="10"/>
  <c r="V86" i="10"/>
  <c r="U86" i="10"/>
  <c r="T86" i="10"/>
  <c r="S86" i="10"/>
  <c r="R86" i="10"/>
  <c r="Q86" i="10"/>
  <c r="P86" i="10"/>
  <c r="O86" i="10"/>
  <c r="N86" i="10"/>
  <c r="M86" i="10"/>
  <c r="L86" i="10"/>
  <c r="J86" i="10"/>
  <c r="I86" i="10"/>
  <c r="G86" i="10"/>
  <c r="F86" i="10"/>
  <c r="D86" i="10"/>
  <c r="B86" i="10"/>
  <c r="AF85" i="10"/>
  <c r="AE85" i="10"/>
  <c r="AD85" i="10"/>
  <c r="AC85" i="10"/>
  <c r="AB85" i="10"/>
  <c r="AA85" i="10"/>
  <c r="Z85" i="10"/>
  <c r="Y85" i="10"/>
  <c r="X85" i="10"/>
  <c r="W85" i="10"/>
  <c r="V85" i="10"/>
  <c r="U85" i="10"/>
  <c r="T85" i="10"/>
  <c r="S85" i="10"/>
  <c r="R85" i="10"/>
  <c r="Q85" i="10"/>
  <c r="P85" i="10"/>
  <c r="O85" i="10"/>
  <c r="N85" i="10"/>
  <c r="M85" i="10"/>
  <c r="L85" i="10"/>
  <c r="J85" i="10"/>
  <c r="I85" i="10"/>
  <c r="G85" i="10"/>
  <c r="F85" i="10"/>
  <c r="D85" i="10"/>
  <c r="B85" i="10"/>
  <c r="AF84" i="10"/>
  <c r="AE84" i="10"/>
  <c r="AD84" i="10"/>
  <c r="AC84" i="10"/>
  <c r="AB84" i="10"/>
  <c r="AA84" i="10"/>
  <c r="Z84" i="10"/>
  <c r="Y84" i="10"/>
  <c r="X84" i="10"/>
  <c r="W84" i="10"/>
  <c r="V84" i="10"/>
  <c r="U84" i="10"/>
  <c r="T84" i="10"/>
  <c r="S84" i="10"/>
  <c r="R84" i="10"/>
  <c r="Q84" i="10"/>
  <c r="P84" i="10"/>
  <c r="O84" i="10"/>
  <c r="N84" i="10"/>
  <c r="M84" i="10"/>
  <c r="L84" i="10"/>
  <c r="J84" i="10"/>
  <c r="I84" i="10"/>
  <c r="G84" i="10"/>
  <c r="F84" i="10"/>
  <c r="D84" i="10"/>
  <c r="B84" i="10"/>
  <c r="AF83" i="10"/>
  <c r="AE83" i="10"/>
  <c r="AD83" i="10"/>
  <c r="AC83" i="10"/>
  <c r="AB83" i="10"/>
  <c r="AA83" i="10"/>
  <c r="Z83" i="10"/>
  <c r="Y83" i="10"/>
  <c r="X83" i="10"/>
  <c r="W83" i="10"/>
  <c r="V83" i="10"/>
  <c r="U83" i="10"/>
  <c r="T83" i="10"/>
  <c r="S83" i="10"/>
  <c r="R83" i="10"/>
  <c r="Q83" i="10"/>
  <c r="P83" i="10"/>
  <c r="O83" i="10"/>
  <c r="N83" i="10"/>
  <c r="M83" i="10"/>
  <c r="L83" i="10"/>
  <c r="J83" i="10"/>
  <c r="I83" i="10"/>
  <c r="G83" i="10"/>
  <c r="F83" i="10"/>
  <c r="D83" i="10"/>
  <c r="B83" i="10"/>
  <c r="AF82" i="10"/>
  <c r="AE82" i="10"/>
  <c r="AD82" i="10"/>
  <c r="AC82" i="10"/>
  <c r="AB82" i="10"/>
  <c r="AA82" i="10"/>
  <c r="Z82" i="10"/>
  <c r="Y82" i="10"/>
  <c r="X82" i="10"/>
  <c r="W82" i="10"/>
  <c r="V82" i="10"/>
  <c r="U82" i="10"/>
  <c r="T82" i="10"/>
  <c r="S82" i="10"/>
  <c r="R82" i="10"/>
  <c r="Q82" i="10"/>
  <c r="P82" i="10"/>
  <c r="O82" i="10"/>
  <c r="N82" i="10"/>
  <c r="M82" i="10"/>
  <c r="L82" i="10"/>
  <c r="J82" i="10"/>
  <c r="I82" i="10"/>
  <c r="G82" i="10"/>
  <c r="F82" i="10"/>
  <c r="D82" i="10"/>
  <c r="B82" i="10"/>
  <c r="AF81" i="10"/>
  <c r="AE81" i="10"/>
  <c r="AD81" i="10"/>
  <c r="AC81" i="10"/>
  <c r="AB81" i="10"/>
  <c r="AA81" i="10"/>
  <c r="Z81" i="10"/>
  <c r="Y81" i="10"/>
  <c r="X81" i="10"/>
  <c r="W81" i="10"/>
  <c r="V81" i="10"/>
  <c r="U81" i="10"/>
  <c r="T81" i="10"/>
  <c r="S81" i="10"/>
  <c r="R81" i="10"/>
  <c r="Q81" i="10"/>
  <c r="P81" i="10"/>
  <c r="O81" i="10"/>
  <c r="N81" i="10"/>
  <c r="M81" i="10"/>
  <c r="L81" i="10"/>
  <c r="J81" i="10"/>
  <c r="I81" i="10"/>
  <c r="G81" i="10"/>
  <c r="F81" i="10"/>
  <c r="D81" i="10"/>
  <c r="B81" i="10"/>
  <c r="AF80" i="10"/>
  <c r="AE80" i="10"/>
  <c r="AD80" i="10"/>
  <c r="AC80" i="10"/>
  <c r="AB80" i="10"/>
  <c r="AA80" i="10"/>
  <c r="Z80" i="10"/>
  <c r="Y80" i="10"/>
  <c r="X80" i="10"/>
  <c r="W80" i="10"/>
  <c r="V80" i="10"/>
  <c r="U80" i="10"/>
  <c r="T80" i="10"/>
  <c r="S80" i="10"/>
  <c r="R80" i="10"/>
  <c r="Q80" i="10"/>
  <c r="P80" i="10"/>
  <c r="O80" i="10"/>
  <c r="N80" i="10"/>
  <c r="M80" i="10"/>
  <c r="L80" i="10"/>
  <c r="J80" i="10"/>
  <c r="I80" i="10"/>
  <c r="G80" i="10"/>
  <c r="F80" i="10"/>
  <c r="D80" i="10"/>
  <c r="B80" i="10"/>
  <c r="AF79" i="10"/>
  <c r="AE79" i="10"/>
  <c r="AD79" i="10"/>
  <c r="AC79" i="10"/>
  <c r="AB79" i="10"/>
  <c r="AA79" i="10"/>
  <c r="Z79" i="10"/>
  <c r="Y79" i="10"/>
  <c r="X79" i="10"/>
  <c r="W79" i="10"/>
  <c r="V79" i="10"/>
  <c r="U79" i="10"/>
  <c r="T79" i="10"/>
  <c r="S79" i="10"/>
  <c r="R79" i="10"/>
  <c r="Q79" i="10"/>
  <c r="P79" i="10"/>
  <c r="O79" i="10"/>
  <c r="N79" i="10"/>
  <c r="M79" i="10"/>
  <c r="L79" i="10"/>
  <c r="J79" i="10"/>
  <c r="I79" i="10"/>
  <c r="G79" i="10"/>
  <c r="F79" i="10"/>
  <c r="D79" i="10"/>
  <c r="B79" i="10"/>
  <c r="AF78" i="10"/>
  <c r="AE78" i="10"/>
  <c r="AD78" i="10"/>
  <c r="AC78" i="10"/>
  <c r="AB78" i="10"/>
  <c r="AA78" i="10"/>
  <c r="Z78" i="10"/>
  <c r="Y78" i="10"/>
  <c r="X78" i="10"/>
  <c r="W78" i="10"/>
  <c r="V78" i="10"/>
  <c r="U78" i="10"/>
  <c r="T78" i="10"/>
  <c r="S78" i="10"/>
  <c r="R78" i="10"/>
  <c r="Q78" i="10"/>
  <c r="P78" i="10"/>
  <c r="O78" i="10"/>
  <c r="N78" i="10"/>
  <c r="M78" i="10"/>
  <c r="L78" i="10"/>
  <c r="J78" i="10"/>
  <c r="I78" i="10"/>
  <c r="G78" i="10"/>
  <c r="F78" i="10"/>
  <c r="D78" i="10"/>
  <c r="B78" i="10"/>
  <c r="AF77" i="10"/>
  <c r="AE77" i="10"/>
  <c r="AD77" i="10"/>
  <c r="AC77" i="10"/>
  <c r="AB77" i="10"/>
  <c r="AA77" i="10"/>
  <c r="Z77" i="10"/>
  <c r="Y77" i="10"/>
  <c r="X77" i="10"/>
  <c r="W77" i="10"/>
  <c r="V77" i="10"/>
  <c r="U77" i="10"/>
  <c r="T77" i="10"/>
  <c r="S77" i="10"/>
  <c r="R77" i="10"/>
  <c r="Q77" i="10"/>
  <c r="P77" i="10"/>
  <c r="O77" i="10"/>
  <c r="N77" i="10"/>
  <c r="M77" i="10"/>
  <c r="L77" i="10"/>
  <c r="J77" i="10"/>
  <c r="I77" i="10"/>
  <c r="G77" i="10"/>
  <c r="F77" i="10"/>
  <c r="D77" i="10"/>
  <c r="B77" i="10"/>
  <c r="AF76" i="10"/>
  <c r="AE76" i="10"/>
  <c r="AD76" i="10"/>
  <c r="AC76" i="10"/>
  <c r="AB76" i="10"/>
  <c r="AA76" i="10"/>
  <c r="Z76" i="10"/>
  <c r="Y76" i="10"/>
  <c r="X76" i="10"/>
  <c r="W76" i="10"/>
  <c r="V76" i="10"/>
  <c r="U76" i="10"/>
  <c r="T76" i="10"/>
  <c r="S76" i="10"/>
  <c r="R76" i="10"/>
  <c r="Q76" i="10"/>
  <c r="P76" i="10"/>
  <c r="O76" i="10"/>
  <c r="N76" i="10"/>
  <c r="M76" i="10"/>
  <c r="L76" i="10"/>
  <c r="J76" i="10"/>
  <c r="I76" i="10"/>
  <c r="G76" i="10"/>
  <c r="F76" i="10"/>
  <c r="D76" i="10"/>
  <c r="B76" i="10"/>
  <c r="AF75" i="10"/>
  <c r="AE75" i="10"/>
  <c r="AD75" i="10"/>
  <c r="AC75" i="10"/>
  <c r="AB75" i="10"/>
  <c r="AA75" i="10"/>
  <c r="Z75" i="10"/>
  <c r="Y75" i="10"/>
  <c r="X75" i="10"/>
  <c r="W75" i="10"/>
  <c r="V75" i="10"/>
  <c r="U75" i="10"/>
  <c r="T75" i="10"/>
  <c r="S75" i="10"/>
  <c r="R75" i="10"/>
  <c r="Q75" i="10"/>
  <c r="P75" i="10"/>
  <c r="O75" i="10"/>
  <c r="N75" i="10"/>
  <c r="M75" i="10"/>
  <c r="L75" i="10"/>
  <c r="J75" i="10"/>
  <c r="I75" i="10"/>
  <c r="G75" i="10"/>
  <c r="F75" i="10"/>
  <c r="D75" i="10"/>
  <c r="B75" i="10"/>
  <c r="AF74" i="10"/>
  <c r="AE74" i="10"/>
  <c r="AD74" i="10"/>
  <c r="AC74" i="10"/>
  <c r="AB74" i="10"/>
  <c r="AA74" i="10"/>
  <c r="Z74" i="10"/>
  <c r="Y74" i="10"/>
  <c r="X74" i="10"/>
  <c r="W74" i="10"/>
  <c r="V74" i="10"/>
  <c r="U74" i="10"/>
  <c r="T74" i="10"/>
  <c r="S74" i="10"/>
  <c r="R74" i="10"/>
  <c r="Q74" i="10"/>
  <c r="P74" i="10"/>
  <c r="O74" i="10"/>
  <c r="N74" i="10"/>
  <c r="M74" i="10"/>
  <c r="L74" i="10"/>
  <c r="J74" i="10"/>
  <c r="I74" i="10"/>
  <c r="G74" i="10"/>
  <c r="F74" i="10"/>
  <c r="D74" i="10"/>
  <c r="B74" i="10"/>
  <c r="AF73" i="10"/>
  <c r="AE73" i="10"/>
  <c r="AD73" i="10"/>
  <c r="AC73" i="10"/>
  <c r="AB73" i="10"/>
  <c r="AA73" i="10"/>
  <c r="Z73" i="10"/>
  <c r="Y73" i="10"/>
  <c r="X73" i="10"/>
  <c r="W73" i="10"/>
  <c r="V73" i="10"/>
  <c r="U73" i="10"/>
  <c r="T73" i="10"/>
  <c r="S73" i="10"/>
  <c r="R73" i="10"/>
  <c r="Q73" i="10"/>
  <c r="P73" i="10"/>
  <c r="O73" i="10"/>
  <c r="N73" i="10"/>
  <c r="M73" i="10"/>
  <c r="L73" i="10"/>
  <c r="J73" i="10"/>
  <c r="I73" i="10"/>
  <c r="G73" i="10"/>
  <c r="F73" i="10"/>
  <c r="D73" i="10"/>
  <c r="B73" i="10"/>
  <c r="AF72" i="10"/>
  <c r="AE72" i="10"/>
  <c r="AD72" i="10"/>
  <c r="AC72" i="10"/>
  <c r="AB72" i="10"/>
  <c r="AA72" i="10"/>
  <c r="Z72" i="10"/>
  <c r="Y72" i="10"/>
  <c r="X72" i="10"/>
  <c r="W72" i="10"/>
  <c r="V72" i="10"/>
  <c r="U72" i="10"/>
  <c r="T72" i="10"/>
  <c r="S72" i="10"/>
  <c r="R72" i="10"/>
  <c r="Q72" i="10"/>
  <c r="P72" i="10"/>
  <c r="O72" i="10"/>
  <c r="N72" i="10"/>
  <c r="M72" i="10"/>
  <c r="L72" i="10"/>
  <c r="J72" i="10"/>
  <c r="I72" i="10"/>
  <c r="G72" i="10"/>
  <c r="F72" i="10"/>
  <c r="D72" i="10"/>
  <c r="B72" i="10"/>
  <c r="AF71" i="10"/>
  <c r="AE71" i="10"/>
  <c r="AD71" i="10"/>
  <c r="AC71" i="10"/>
  <c r="AB71" i="10"/>
  <c r="AA71" i="10"/>
  <c r="Z71" i="10"/>
  <c r="Y71" i="10"/>
  <c r="X71" i="10"/>
  <c r="W71" i="10"/>
  <c r="V71" i="10"/>
  <c r="U71" i="10"/>
  <c r="T71" i="10"/>
  <c r="S71" i="10"/>
  <c r="R71" i="10"/>
  <c r="Q71" i="10"/>
  <c r="P71" i="10"/>
  <c r="O71" i="10"/>
  <c r="N71" i="10"/>
  <c r="M71" i="10"/>
  <c r="L71" i="10"/>
  <c r="J71" i="10"/>
  <c r="I71" i="10"/>
  <c r="G71" i="10"/>
  <c r="F71" i="10"/>
  <c r="D71" i="10"/>
  <c r="B71" i="10"/>
  <c r="AF70" i="10"/>
  <c r="AE70" i="10"/>
  <c r="AD70" i="10"/>
  <c r="AC70" i="10"/>
  <c r="AB70" i="10"/>
  <c r="AA70" i="10"/>
  <c r="Z70" i="10"/>
  <c r="Y70" i="10"/>
  <c r="X70" i="10"/>
  <c r="W70" i="10"/>
  <c r="V70" i="10"/>
  <c r="U70" i="10"/>
  <c r="T70" i="10"/>
  <c r="S70" i="10"/>
  <c r="R70" i="10"/>
  <c r="Q70" i="10"/>
  <c r="P70" i="10"/>
  <c r="O70" i="10"/>
  <c r="N70" i="10"/>
  <c r="M70" i="10"/>
  <c r="L70" i="10"/>
  <c r="J70" i="10"/>
  <c r="I70" i="10"/>
  <c r="G70" i="10"/>
  <c r="F70" i="10"/>
  <c r="D70" i="10"/>
  <c r="B70" i="10"/>
  <c r="AF69" i="10"/>
  <c r="AE69" i="10"/>
  <c r="AD69" i="10"/>
  <c r="AC69" i="10"/>
  <c r="AB69" i="10"/>
  <c r="AA69" i="10"/>
  <c r="Z69" i="10"/>
  <c r="Y69" i="10"/>
  <c r="X69" i="10"/>
  <c r="W69" i="10"/>
  <c r="V69" i="10"/>
  <c r="U69" i="10"/>
  <c r="T69" i="10"/>
  <c r="S69" i="10"/>
  <c r="R69" i="10"/>
  <c r="Q69" i="10"/>
  <c r="P69" i="10"/>
  <c r="O69" i="10"/>
  <c r="N69" i="10"/>
  <c r="M69" i="10"/>
  <c r="L69" i="10"/>
  <c r="J69" i="10"/>
  <c r="I69" i="10"/>
  <c r="G69" i="10"/>
  <c r="F69" i="10"/>
  <c r="D69" i="10"/>
  <c r="B69" i="10"/>
  <c r="AF68" i="10"/>
  <c r="AE68" i="10"/>
  <c r="AD68" i="10"/>
  <c r="AC68" i="10"/>
  <c r="AB68" i="10"/>
  <c r="AA68" i="10"/>
  <c r="Z68" i="10"/>
  <c r="Y68" i="10"/>
  <c r="X68" i="10"/>
  <c r="W68" i="10"/>
  <c r="V68" i="10"/>
  <c r="U68" i="10"/>
  <c r="T68" i="10"/>
  <c r="S68" i="10"/>
  <c r="R68" i="10"/>
  <c r="Q68" i="10"/>
  <c r="P68" i="10"/>
  <c r="O68" i="10"/>
  <c r="N68" i="10"/>
  <c r="M68" i="10"/>
  <c r="L68" i="10"/>
  <c r="J68" i="10"/>
  <c r="I68" i="10"/>
  <c r="G68" i="10"/>
  <c r="F68" i="10"/>
  <c r="D68" i="10"/>
  <c r="B68" i="10"/>
  <c r="AF67" i="10"/>
  <c r="AE67" i="10"/>
  <c r="AD67" i="10"/>
  <c r="AC67" i="10"/>
  <c r="AB67" i="10"/>
  <c r="AA67" i="10"/>
  <c r="Z67" i="10"/>
  <c r="Y67" i="10"/>
  <c r="X67" i="10"/>
  <c r="W67" i="10"/>
  <c r="V67" i="10"/>
  <c r="U67" i="10"/>
  <c r="T67" i="10"/>
  <c r="S67" i="10"/>
  <c r="R67" i="10"/>
  <c r="Q67" i="10"/>
  <c r="P67" i="10"/>
  <c r="O67" i="10"/>
  <c r="N67" i="10"/>
  <c r="M67" i="10"/>
  <c r="L67" i="10"/>
  <c r="J67" i="10"/>
  <c r="I67" i="10"/>
  <c r="G67" i="10"/>
  <c r="F67" i="10"/>
  <c r="D67" i="10"/>
  <c r="B67" i="10"/>
  <c r="AF66" i="10"/>
  <c r="AE66" i="10"/>
  <c r="AD66" i="10"/>
  <c r="AC66" i="10"/>
  <c r="AB66" i="10"/>
  <c r="AA66" i="10"/>
  <c r="Z66" i="10"/>
  <c r="Y66" i="10"/>
  <c r="X66" i="10"/>
  <c r="W66" i="10"/>
  <c r="V66" i="10"/>
  <c r="U66" i="10"/>
  <c r="T66" i="10"/>
  <c r="S66" i="10"/>
  <c r="R66" i="10"/>
  <c r="Q66" i="10"/>
  <c r="P66" i="10"/>
  <c r="O66" i="10"/>
  <c r="N66" i="10"/>
  <c r="M66" i="10"/>
  <c r="L66" i="10"/>
  <c r="J66" i="10"/>
  <c r="I66" i="10"/>
  <c r="G66" i="10"/>
  <c r="F66" i="10"/>
  <c r="D66" i="10"/>
  <c r="B66" i="10"/>
  <c r="AF65" i="10"/>
  <c r="AE65" i="10"/>
  <c r="AD65" i="10"/>
  <c r="AC65" i="10"/>
  <c r="AB65" i="10"/>
  <c r="AA65" i="10"/>
  <c r="Z65" i="10"/>
  <c r="Y65" i="10"/>
  <c r="X65" i="10"/>
  <c r="W65" i="10"/>
  <c r="V65" i="10"/>
  <c r="U65" i="10"/>
  <c r="T65" i="10"/>
  <c r="S65" i="10"/>
  <c r="R65" i="10"/>
  <c r="Q65" i="10"/>
  <c r="P65" i="10"/>
  <c r="O65" i="10"/>
  <c r="N65" i="10"/>
  <c r="M65" i="10"/>
  <c r="L65" i="10"/>
  <c r="J65" i="10"/>
  <c r="I65" i="10"/>
  <c r="G65" i="10"/>
  <c r="F65" i="10"/>
  <c r="D65" i="10"/>
  <c r="B65" i="10"/>
  <c r="AF64" i="10"/>
  <c r="AE64" i="10"/>
  <c r="AD64" i="10"/>
  <c r="AC64" i="10"/>
  <c r="AB64" i="10"/>
  <c r="AA64" i="10"/>
  <c r="Z64" i="10"/>
  <c r="Y64" i="10"/>
  <c r="X64" i="10"/>
  <c r="W64" i="10"/>
  <c r="V64" i="10"/>
  <c r="U64" i="10"/>
  <c r="T64" i="10"/>
  <c r="S64" i="10"/>
  <c r="R64" i="10"/>
  <c r="Q64" i="10"/>
  <c r="P64" i="10"/>
  <c r="O64" i="10"/>
  <c r="N64" i="10"/>
  <c r="M64" i="10"/>
  <c r="L64" i="10"/>
  <c r="J64" i="10"/>
  <c r="I64" i="10"/>
  <c r="G64" i="10"/>
  <c r="F64" i="10"/>
  <c r="D64" i="10"/>
  <c r="B64" i="10"/>
  <c r="AF63" i="10"/>
  <c r="AE63" i="10"/>
  <c r="AD63" i="10"/>
  <c r="AC63" i="10"/>
  <c r="AB63" i="10"/>
  <c r="AA63" i="10"/>
  <c r="Z63" i="10"/>
  <c r="Y63" i="10"/>
  <c r="X63" i="10"/>
  <c r="W63" i="10"/>
  <c r="V63" i="10"/>
  <c r="U63" i="10"/>
  <c r="T63" i="10"/>
  <c r="S63" i="10"/>
  <c r="R63" i="10"/>
  <c r="Q63" i="10"/>
  <c r="P63" i="10"/>
  <c r="O63" i="10"/>
  <c r="N63" i="10"/>
  <c r="M63" i="10"/>
  <c r="L63" i="10"/>
  <c r="J63" i="10"/>
  <c r="I63" i="10"/>
  <c r="G63" i="10"/>
  <c r="F63" i="10"/>
  <c r="D63" i="10"/>
  <c r="B63" i="10"/>
  <c r="AF62" i="10"/>
  <c r="AE62" i="10"/>
  <c r="AD62" i="10"/>
  <c r="AC62" i="10"/>
  <c r="AB62" i="10"/>
  <c r="AA62" i="10"/>
  <c r="Z62" i="10"/>
  <c r="Y62" i="10"/>
  <c r="X62" i="10"/>
  <c r="W62" i="10"/>
  <c r="V62" i="10"/>
  <c r="U62" i="10"/>
  <c r="T62" i="10"/>
  <c r="S62" i="10"/>
  <c r="R62" i="10"/>
  <c r="Q62" i="10"/>
  <c r="P62" i="10"/>
  <c r="O62" i="10"/>
  <c r="N62" i="10"/>
  <c r="M62" i="10"/>
  <c r="L62" i="10"/>
  <c r="J62" i="10"/>
  <c r="I62" i="10"/>
  <c r="G62" i="10"/>
  <c r="F62" i="10"/>
  <c r="D62" i="10"/>
  <c r="B62" i="10"/>
  <c r="AF61" i="10"/>
  <c r="AE61" i="10"/>
  <c r="AD61" i="10"/>
  <c r="AC61" i="10"/>
  <c r="AB61" i="10"/>
  <c r="AA61" i="10"/>
  <c r="Z61" i="10"/>
  <c r="Y61" i="10"/>
  <c r="X61" i="10"/>
  <c r="W61" i="10"/>
  <c r="V61" i="10"/>
  <c r="U61" i="10"/>
  <c r="T61" i="10"/>
  <c r="S61" i="10"/>
  <c r="R61" i="10"/>
  <c r="Q61" i="10"/>
  <c r="P61" i="10"/>
  <c r="O61" i="10"/>
  <c r="N61" i="10"/>
  <c r="M61" i="10"/>
  <c r="L61" i="10"/>
  <c r="J61" i="10"/>
  <c r="I61" i="10"/>
  <c r="G61" i="10"/>
  <c r="F61" i="10"/>
  <c r="D61" i="10"/>
  <c r="B61" i="10"/>
  <c r="AF60" i="10"/>
  <c r="AE60" i="10"/>
  <c r="AD60" i="10"/>
  <c r="AC60" i="10"/>
  <c r="AB60" i="10"/>
  <c r="AA60" i="10"/>
  <c r="Z60" i="10"/>
  <c r="Y60" i="10"/>
  <c r="X60" i="10"/>
  <c r="W60" i="10"/>
  <c r="V60" i="10"/>
  <c r="U60" i="10"/>
  <c r="T60" i="10"/>
  <c r="S60" i="10"/>
  <c r="R60" i="10"/>
  <c r="Q60" i="10"/>
  <c r="P60" i="10"/>
  <c r="O60" i="10"/>
  <c r="N60" i="10"/>
  <c r="M60" i="10"/>
  <c r="L60" i="10"/>
  <c r="J60" i="10"/>
  <c r="I60" i="10"/>
  <c r="G60" i="10"/>
  <c r="F60" i="10"/>
  <c r="D60" i="10"/>
  <c r="B60" i="10"/>
  <c r="AF59" i="10"/>
  <c r="AE59" i="10"/>
  <c r="AD59" i="10"/>
  <c r="AC59" i="10"/>
  <c r="AB59" i="10"/>
  <c r="AA59" i="10"/>
  <c r="Z59" i="10"/>
  <c r="Y59" i="10"/>
  <c r="X59" i="10"/>
  <c r="W59" i="10"/>
  <c r="V59" i="10"/>
  <c r="U59" i="10"/>
  <c r="T59" i="10"/>
  <c r="S59" i="10"/>
  <c r="R59" i="10"/>
  <c r="Q59" i="10"/>
  <c r="P59" i="10"/>
  <c r="O59" i="10"/>
  <c r="N59" i="10"/>
  <c r="M59" i="10"/>
  <c r="L59" i="10"/>
  <c r="J59" i="10"/>
  <c r="I59" i="10"/>
  <c r="G59" i="10"/>
  <c r="F59" i="10"/>
  <c r="D59" i="10"/>
  <c r="B59" i="10"/>
  <c r="AF58" i="10"/>
  <c r="AE58" i="10"/>
  <c r="AD58" i="10"/>
  <c r="AC58" i="10"/>
  <c r="AB58" i="10"/>
  <c r="AA58" i="10"/>
  <c r="Z58" i="10"/>
  <c r="Y58" i="10"/>
  <c r="X58" i="10"/>
  <c r="W58" i="10"/>
  <c r="V58" i="10"/>
  <c r="U58" i="10"/>
  <c r="T58" i="10"/>
  <c r="S58" i="10"/>
  <c r="R58" i="10"/>
  <c r="Q58" i="10"/>
  <c r="P58" i="10"/>
  <c r="O58" i="10"/>
  <c r="N58" i="10"/>
  <c r="M58" i="10"/>
  <c r="L58" i="10"/>
  <c r="J58" i="10"/>
  <c r="I58" i="10"/>
  <c r="G58" i="10"/>
  <c r="F58" i="10"/>
  <c r="D58" i="10"/>
  <c r="B58" i="10"/>
  <c r="AF57" i="10"/>
  <c r="AE57" i="10"/>
  <c r="AD57" i="10"/>
  <c r="AC57" i="10"/>
  <c r="AB57" i="10"/>
  <c r="AA57" i="10"/>
  <c r="Z57" i="10"/>
  <c r="Y57" i="10"/>
  <c r="X57" i="10"/>
  <c r="W57" i="10"/>
  <c r="V57" i="10"/>
  <c r="U57" i="10"/>
  <c r="T57" i="10"/>
  <c r="S57" i="10"/>
  <c r="R57" i="10"/>
  <c r="Q57" i="10"/>
  <c r="P57" i="10"/>
  <c r="O57" i="10"/>
  <c r="N57" i="10"/>
  <c r="M57" i="10"/>
  <c r="L57" i="10"/>
  <c r="J57" i="10"/>
  <c r="I57" i="10"/>
  <c r="G57" i="10"/>
  <c r="F57" i="10"/>
  <c r="D57" i="10"/>
  <c r="B57" i="10"/>
  <c r="AF56" i="10"/>
  <c r="AE56" i="10"/>
  <c r="AD56" i="10"/>
  <c r="AC56" i="10"/>
  <c r="AB56" i="10"/>
  <c r="AA56" i="10"/>
  <c r="Z56" i="10"/>
  <c r="Y56" i="10"/>
  <c r="X56" i="10"/>
  <c r="W56" i="10"/>
  <c r="V56" i="10"/>
  <c r="U56" i="10"/>
  <c r="T56" i="10"/>
  <c r="S56" i="10"/>
  <c r="R56" i="10"/>
  <c r="Q56" i="10"/>
  <c r="P56" i="10"/>
  <c r="O56" i="10"/>
  <c r="N56" i="10"/>
  <c r="M56" i="10"/>
  <c r="L56" i="10"/>
  <c r="J56" i="10"/>
  <c r="I56" i="10"/>
  <c r="G56" i="10"/>
  <c r="F56" i="10"/>
  <c r="D56" i="10"/>
  <c r="B56" i="10"/>
  <c r="AF55" i="10"/>
  <c r="AE55" i="10"/>
  <c r="AD55" i="10"/>
  <c r="AC55" i="10"/>
  <c r="AB55" i="10"/>
  <c r="AA55" i="10"/>
  <c r="Z55" i="10"/>
  <c r="Y55" i="10"/>
  <c r="X55" i="10"/>
  <c r="W55" i="10"/>
  <c r="V55" i="10"/>
  <c r="U55" i="10"/>
  <c r="T55" i="10"/>
  <c r="S55" i="10"/>
  <c r="R55" i="10"/>
  <c r="Q55" i="10"/>
  <c r="P55" i="10"/>
  <c r="O55" i="10"/>
  <c r="N55" i="10"/>
  <c r="M55" i="10"/>
  <c r="L55" i="10"/>
  <c r="J55" i="10"/>
  <c r="I55" i="10"/>
  <c r="G55" i="10"/>
  <c r="F55" i="10"/>
  <c r="D55" i="10"/>
  <c r="B55" i="10"/>
  <c r="AF54" i="10"/>
  <c r="AE54" i="10"/>
  <c r="AD54" i="10"/>
  <c r="AC54" i="10"/>
  <c r="AB54" i="10"/>
  <c r="AA54" i="10"/>
  <c r="Z54" i="10"/>
  <c r="Y54" i="10"/>
  <c r="X54" i="10"/>
  <c r="W54" i="10"/>
  <c r="V54" i="10"/>
  <c r="U54" i="10"/>
  <c r="T54" i="10"/>
  <c r="S54" i="10"/>
  <c r="R54" i="10"/>
  <c r="Q54" i="10"/>
  <c r="P54" i="10"/>
  <c r="O54" i="10"/>
  <c r="N54" i="10"/>
  <c r="M54" i="10"/>
  <c r="L54" i="10"/>
  <c r="J54" i="10"/>
  <c r="I54" i="10"/>
  <c r="G54" i="10"/>
  <c r="F54" i="10"/>
  <c r="D54" i="10"/>
  <c r="B54" i="10"/>
  <c r="AF53" i="10"/>
  <c r="AE53" i="10"/>
  <c r="AD53" i="10"/>
  <c r="AC53" i="10"/>
  <c r="AB53" i="10"/>
  <c r="AA53" i="10"/>
  <c r="Z53" i="10"/>
  <c r="Y53" i="10"/>
  <c r="X53" i="10"/>
  <c r="W53" i="10"/>
  <c r="V53" i="10"/>
  <c r="U53" i="10"/>
  <c r="T53" i="10"/>
  <c r="S53" i="10"/>
  <c r="R53" i="10"/>
  <c r="Q53" i="10"/>
  <c r="P53" i="10"/>
  <c r="O53" i="10"/>
  <c r="N53" i="10"/>
  <c r="M53" i="10"/>
  <c r="L53" i="10"/>
  <c r="J53" i="10"/>
  <c r="I53" i="10"/>
  <c r="G53" i="10"/>
  <c r="F53" i="10"/>
  <c r="D53" i="10"/>
  <c r="B53" i="10"/>
  <c r="AF52" i="10"/>
  <c r="AE52" i="10"/>
  <c r="AD52" i="10"/>
  <c r="AC52" i="10"/>
  <c r="AB52" i="10"/>
  <c r="AA52" i="10"/>
  <c r="Z52" i="10"/>
  <c r="Y52" i="10"/>
  <c r="X52" i="10"/>
  <c r="W52" i="10"/>
  <c r="V52" i="10"/>
  <c r="U52" i="10"/>
  <c r="T52" i="10"/>
  <c r="S52" i="10"/>
  <c r="R52" i="10"/>
  <c r="Q52" i="10"/>
  <c r="P52" i="10"/>
  <c r="O52" i="10"/>
  <c r="N52" i="10"/>
  <c r="M52" i="10"/>
  <c r="L52" i="10"/>
  <c r="J52" i="10"/>
  <c r="I52" i="10"/>
  <c r="G52" i="10"/>
  <c r="F52" i="10"/>
  <c r="D52" i="10"/>
  <c r="B52" i="10"/>
  <c r="AF51" i="10"/>
  <c r="AE51" i="10"/>
  <c r="AD51" i="10"/>
  <c r="AC51" i="10"/>
  <c r="AB51" i="10"/>
  <c r="AA51" i="10"/>
  <c r="Z51" i="10"/>
  <c r="Y51" i="10"/>
  <c r="X51" i="10"/>
  <c r="W51" i="10"/>
  <c r="V51" i="10"/>
  <c r="U51" i="10"/>
  <c r="T51" i="10"/>
  <c r="S51" i="10"/>
  <c r="R51" i="10"/>
  <c r="Q51" i="10"/>
  <c r="P51" i="10"/>
  <c r="O51" i="10"/>
  <c r="N51" i="10"/>
  <c r="M51" i="10"/>
  <c r="L51" i="10"/>
  <c r="J51" i="10"/>
  <c r="I51" i="10"/>
  <c r="G51" i="10"/>
  <c r="F51" i="10"/>
  <c r="D51" i="10"/>
  <c r="B51" i="10"/>
  <c r="AF50" i="10"/>
  <c r="AE50" i="10"/>
  <c r="AD50" i="10"/>
  <c r="AC50" i="10"/>
  <c r="AB50" i="10"/>
  <c r="AA50" i="10"/>
  <c r="Z50" i="10"/>
  <c r="Y50" i="10"/>
  <c r="X50" i="10"/>
  <c r="W50" i="10"/>
  <c r="V50" i="10"/>
  <c r="U50" i="10"/>
  <c r="T50" i="10"/>
  <c r="S50" i="10"/>
  <c r="R50" i="10"/>
  <c r="Q50" i="10"/>
  <c r="P50" i="10"/>
  <c r="O50" i="10"/>
  <c r="N50" i="10"/>
  <c r="M50" i="10"/>
  <c r="L50" i="10"/>
  <c r="J50" i="10"/>
  <c r="I50" i="10"/>
  <c r="G50" i="10"/>
  <c r="F50" i="10"/>
  <c r="D50" i="10"/>
  <c r="B50" i="10"/>
  <c r="AF49" i="10"/>
  <c r="AE49" i="10"/>
  <c r="AD49" i="10"/>
  <c r="AC49" i="10"/>
  <c r="AB49" i="10"/>
  <c r="AA49" i="10"/>
  <c r="Z49" i="10"/>
  <c r="Y49" i="10"/>
  <c r="X49" i="10"/>
  <c r="W49" i="10"/>
  <c r="V49" i="10"/>
  <c r="U49" i="10"/>
  <c r="T49" i="10"/>
  <c r="S49" i="10"/>
  <c r="R49" i="10"/>
  <c r="Q49" i="10"/>
  <c r="P49" i="10"/>
  <c r="O49" i="10"/>
  <c r="N49" i="10"/>
  <c r="M49" i="10"/>
  <c r="L49" i="10"/>
  <c r="J49" i="10"/>
  <c r="I49" i="10"/>
  <c r="G49" i="10"/>
  <c r="F49" i="10"/>
  <c r="D49" i="10"/>
  <c r="B49" i="10"/>
  <c r="AF48" i="10"/>
  <c r="AE48" i="10"/>
  <c r="AD48" i="10"/>
  <c r="AC48" i="10"/>
  <c r="AB48" i="10"/>
  <c r="AA48" i="10"/>
  <c r="Z48" i="10"/>
  <c r="Y48" i="10"/>
  <c r="X48" i="10"/>
  <c r="W48" i="10"/>
  <c r="V48" i="10"/>
  <c r="U48" i="10"/>
  <c r="T48" i="10"/>
  <c r="S48" i="10"/>
  <c r="R48" i="10"/>
  <c r="Q48" i="10"/>
  <c r="P48" i="10"/>
  <c r="O48" i="10"/>
  <c r="N48" i="10"/>
  <c r="M48" i="10"/>
  <c r="L48" i="10"/>
  <c r="J48" i="10"/>
  <c r="I48" i="10"/>
  <c r="G48" i="10"/>
  <c r="F48" i="10"/>
  <c r="D48" i="10"/>
  <c r="B48" i="10"/>
  <c r="AF47" i="10"/>
  <c r="AE47" i="10"/>
  <c r="AD47" i="10"/>
  <c r="AC47" i="10"/>
  <c r="AB47" i="10"/>
  <c r="AA47" i="10"/>
  <c r="Z47" i="10"/>
  <c r="Y47" i="10"/>
  <c r="X47" i="10"/>
  <c r="W47" i="10"/>
  <c r="V47" i="10"/>
  <c r="U47" i="10"/>
  <c r="T47" i="10"/>
  <c r="S47" i="10"/>
  <c r="R47" i="10"/>
  <c r="Q47" i="10"/>
  <c r="P47" i="10"/>
  <c r="O47" i="10"/>
  <c r="N47" i="10"/>
  <c r="M47" i="10"/>
  <c r="L47" i="10"/>
  <c r="J47" i="10"/>
  <c r="I47" i="10"/>
  <c r="G47" i="10"/>
  <c r="F47" i="10"/>
  <c r="D47" i="10"/>
  <c r="B47" i="10"/>
  <c r="AF46" i="10"/>
  <c r="AE46" i="10"/>
  <c r="AD46" i="10"/>
  <c r="AC46" i="10"/>
  <c r="AB46" i="10"/>
  <c r="AA46" i="10"/>
  <c r="Z46" i="10"/>
  <c r="Y46" i="10"/>
  <c r="X46" i="10"/>
  <c r="W46" i="10"/>
  <c r="V46" i="10"/>
  <c r="U46" i="10"/>
  <c r="T46" i="10"/>
  <c r="S46" i="10"/>
  <c r="R46" i="10"/>
  <c r="Q46" i="10"/>
  <c r="P46" i="10"/>
  <c r="O46" i="10"/>
  <c r="N46" i="10"/>
  <c r="M46" i="10"/>
  <c r="L46" i="10"/>
  <c r="J46" i="10"/>
  <c r="I46" i="10"/>
  <c r="G46" i="10"/>
  <c r="F46" i="10"/>
  <c r="D46" i="10"/>
  <c r="B46" i="10"/>
  <c r="AF45" i="10"/>
  <c r="AE45" i="10"/>
  <c r="AD45" i="10"/>
  <c r="AC45" i="10"/>
  <c r="AB45" i="10"/>
  <c r="AA45" i="10"/>
  <c r="Z45" i="10"/>
  <c r="Y45" i="10"/>
  <c r="X45" i="10"/>
  <c r="W45" i="10"/>
  <c r="V45" i="10"/>
  <c r="U45" i="10"/>
  <c r="T45" i="10"/>
  <c r="S45" i="10"/>
  <c r="R45" i="10"/>
  <c r="Q45" i="10"/>
  <c r="P45" i="10"/>
  <c r="O45" i="10"/>
  <c r="N45" i="10"/>
  <c r="M45" i="10"/>
  <c r="L45" i="10"/>
  <c r="J45" i="10"/>
  <c r="I45" i="10"/>
  <c r="G45" i="10"/>
  <c r="F45" i="10"/>
  <c r="D45" i="10"/>
  <c r="B45" i="10"/>
  <c r="AF44" i="10"/>
  <c r="AE44" i="10"/>
  <c r="AD44" i="10"/>
  <c r="AC44" i="10"/>
  <c r="AB44" i="10"/>
  <c r="AA44" i="10"/>
  <c r="Z44" i="10"/>
  <c r="Y44" i="10"/>
  <c r="X44" i="10"/>
  <c r="W44" i="10"/>
  <c r="V44" i="10"/>
  <c r="U44" i="10"/>
  <c r="T44" i="10"/>
  <c r="S44" i="10"/>
  <c r="R44" i="10"/>
  <c r="Q44" i="10"/>
  <c r="P44" i="10"/>
  <c r="O44" i="10"/>
  <c r="N44" i="10"/>
  <c r="M44" i="10"/>
  <c r="L44" i="10"/>
  <c r="J44" i="10"/>
  <c r="I44" i="10"/>
  <c r="G44" i="10"/>
  <c r="F44" i="10"/>
  <c r="D44" i="10"/>
  <c r="B44" i="10"/>
  <c r="AF43" i="10"/>
  <c r="AE43" i="10"/>
  <c r="AD43" i="10"/>
  <c r="AC43" i="10"/>
  <c r="AB43" i="10"/>
  <c r="AA43" i="10"/>
  <c r="Z43" i="10"/>
  <c r="Y43" i="10"/>
  <c r="X43" i="10"/>
  <c r="W43" i="10"/>
  <c r="V43" i="10"/>
  <c r="U43" i="10"/>
  <c r="T43" i="10"/>
  <c r="S43" i="10"/>
  <c r="R43" i="10"/>
  <c r="Q43" i="10"/>
  <c r="P43" i="10"/>
  <c r="O43" i="10"/>
  <c r="N43" i="10"/>
  <c r="M43" i="10"/>
  <c r="L43" i="10"/>
  <c r="J43" i="10"/>
  <c r="I43" i="10"/>
  <c r="G43" i="10"/>
  <c r="F43" i="10"/>
  <c r="D43" i="10"/>
  <c r="B43" i="10"/>
  <c r="AF42" i="10"/>
  <c r="AE42" i="10"/>
  <c r="AD42" i="10"/>
  <c r="AC42" i="10"/>
  <c r="AB42" i="10"/>
  <c r="AA42" i="10"/>
  <c r="Z42" i="10"/>
  <c r="Y42" i="10"/>
  <c r="X42" i="10"/>
  <c r="W42" i="10"/>
  <c r="V42" i="10"/>
  <c r="U42" i="10"/>
  <c r="T42" i="10"/>
  <c r="S42" i="10"/>
  <c r="R42" i="10"/>
  <c r="Q42" i="10"/>
  <c r="P42" i="10"/>
  <c r="O42" i="10"/>
  <c r="N42" i="10"/>
  <c r="M42" i="10"/>
  <c r="L42" i="10"/>
  <c r="J42" i="10"/>
  <c r="I42" i="10"/>
  <c r="G42" i="10"/>
  <c r="F42" i="10"/>
  <c r="D42" i="10"/>
  <c r="B42" i="10"/>
  <c r="AF41" i="10"/>
  <c r="AE41" i="10"/>
  <c r="AD41" i="10"/>
  <c r="AC41" i="10"/>
  <c r="AB41" i="10"/>
  <c r="AA41" i="10"/>
  <c r="Z41" i="10"/>
  <c r="Y41" i="10"/>
  <c r="X41" i="10"/>
  <c r="W41" i="10"/>
  <c r="V41" i="10"/>
  <c r="U41" i="10"/>
  <c r="T41" i="10"/>
  <c r="S41" i="10"/>
  <c r="R41" i="10"/>
  <c r="Q41" i="10"/>
  <c r="P41" i="10"/>
  <c r="O41" i="10"/>
  <c r="N41" i="10"/>
  <c r="M41" i="10"/>
  <c r="L41" i="10"/>
  <c r="J41" i="10"/>
  <c r="I41" i="10"/>
  <c r="G41" i="10"/>
  <c r="F41" i="10"/>
  <c r="D41" i="10"/>
  <c r="B41" i="10"/>
  <c r="AF40" i="10"/>
  <c r="AE40" i="10"/>
  <c r="AD40" i="10"/>
  <c r="AC40" i="10"/>
  <c r="AB40" i="10"/>
  <c r="AA40" i="10"/>
  <c r="Z40" i="10"/>
  <c r="Y40" i="10"/>
  <c r="X40" i="10"/>
  <c r="W40" i="10"/>
  <c r="V40" i="10"/>
  <c r="U40" i="10"/>
  <c r="T40" i="10"/>
  <c r="S40" i="10"/>
  <c r="R40" i="10"/>
  <c r="Q40" i="10"/>
  <c r="P40" i="10"/>
  <c r="O40" i="10"/>
  <c r="N40" i="10"/>
  <c r="M40" i="10"/>
  <c r="L40" i="10"/>
  <c r="J40" i="10"/>
  <c r="I40" i="10"/>
  <c r="G40" i="10"/>
  <c r="F40" i="10"/>
  <c r="D40" i="10"/>
  <c r="B40" i="10"/>
  <c r="AF39" i="10"/>
  <c r="AE39" i="10"/>
  <c r="AD39" i="10"/>
  <c r="AC39" i="10"/>
  <c r="AB39" i="10"/>
  <c r="AA39" i="10"/>
  <c r="Z39" i="10"/>
  <c r="Y39" i="10"/>
  <c r="X39" i="10"/>
  <c r="W39" i="10"/>
  <c r="V39" i="10"/>
  <c r="U39" i="10"/>
  <c r="T39" i="10"/>
  <c r="S39" i="10"/>
  <c r="R39" i="10"/>
  <c r="Q39" i="10"/>
  <c r="P39" i="10"/>
  <c r="O39" i="10"/>
  <c r="N39" i="10"/>
  <c r="M39" i="10"/>
  <c r="L39" i="10"/>
  <c r="J39" i="10"/>
  <c r="I39" i="10"/>
  <c r="G39" i="10"/>
  <c r="F39" i="10"/>
  <c r="D39" i="10"/>
  <c r="B39" i="10"/>
  <c r="AF38" i="10"/>
  <c r="AE38" i="10"/>
  <c r="AD38" i="10"/>
  <c r="AC38" i="10"/>
  <c r="AB38" i="10"/>
  <c r="AA38" i="10"/>
  <c r="Z38" i="10"/>
  <c r="Y38" i="10"/>
  <c r="X38" i="10"/>
  <c r="W38" i="10"/>
  <c r="V38" i="10"/>
  <c r="U38" i="10"/>
  <c r="T38" i="10"/>
  <c r="S38" i="10"/>
  <c r="R38" i="10"/>
  <c r="Q38" i="10"/>
  <c r="P38" i="10"/>
  <c r="O38" i="10"/>
  <c r="N38" i="10"/>
  <c r="M38" i="10"/>
  <c r="L38" i="10"/>
  <c r="J38" i="10"/>
  <c r="I38" i="10"/>
  <c r="G38" i="10"/>
  <c r="F38" i="10"/>
  <c r="D38" i="10"/>
  <c r="B38" i="10"/>
  <c r="AF37" i="10"/>
  <c r="AE37" i="10"/>
  <c r="AD37" i="10"/>
  <c r="AC37" i="10"/>
  <c r="AB37" i="10"/>
  <c r="AA37" i="10"/>
  <c r="Z37" i="10"/>
  <c r="Y37" i="10"/>
  <c r="X37" i="10"/>
  <c r="W37" i="10"/>
  <c r="V37" i="10"/>
  <c r="U37" i="10"/>
  <c r="T37" i="10"/>
  <c r="S37" i="10"/>
  <c r="R37" i="10"/>
  <c r="Q37" i="10"/>
  <c r="P37" i="10"/>
  <c r="O37" i="10"/>
  <c r="N37" i="10"/>
  <c r="M37" i="10"/>
  <c r="L37" i="10"/>
  <c r="J37" i="10"/>
  <c r="I37" i="10"/>
  <c r="G37" i="10"/>
  <c r="F37" i="10"/>
  <c r="D37" i="10"/>
  <c r="B37" i="10"/>
  <c r="AF36" i="10"/>
  <c r="AE36" i="10"/>
  <c r="AD36" i="10"/>
  <c r="AC36" i="10"/>
  <c r="AB36" i="10"/>
  <c r="AA36" i="10"/>
  <c r="Z36" i="10"/>
  <c r="Y36" i="10"/>
  <c r="X36" i="10"/>
  <c r="W36" i="10"/>
  <c r="V36" i="10"/>
  <c r="U36" i="10"/>
  <c r="T36" i="10"/>
  <c r="S36" i="10"/>
  <c r="R36" i="10"/>
  <c r="Q36" i="10"/>
  <c r="P36" i="10"/>
  <c r="O36" i="10"/>
  <c r="N36" i="10"/>
  <c r="M36" i="10"/>
  <c r="L36" i="10"/>
  <c r="J36" i="10"/>
  <c r="I36" i="10"/>
  <c r="G36" i="10"/>
  <c r="F36" i="10"/>
  <c r="D36" i="10"/>
  <c r="B36" i="10"/>
  <c r="AF35" i="10"/>
  <c r="AE35" i="10"/>
  <c r="AD35" i="10"/>
  <c r="AC35" i="10"/>
  <c r="AB35" i="10"/>
  <c r="AA35" i="10"/>
  <c r="Z35" i="10"/>
  <c r="Y35" i="10"/>
  <c r="X35" i="10"/>
  <c r="W35" i="10"/>
  <c r="V35" i="10"/>
  <c r="U35" i="10"/>
  <c r="T35" i="10"/>
  <c r="S35" i="10"/>
  <c r="R35" i="10"/>
  <c r="Q35" i="10"/>
  <c r="P35" i="10"/>
  <c r="O35" i="10"/>
  <c r="N35" i="10"/>
  <c r="M35" i="10"/>
  <c r="L35" i="10"/>
  <c r="J35" i="10"/>
  <c r="I35" i="10"/>
  <c r="G35" i="10"/>
  <c r="F35" i="10"/>
  <c r="D35" i="10"/>
  <c r="B35" i="10"/>
  <c r="AF34" i="10"/>
  <c r="AE34" i="10"/>
  <c r="AD34" i="10"/>
  <c r="AC34" i="10"/>
  <c r="AB34" i="10"/>
  <c r="AA34" i="10"/>
  <c r="Z34" i="10"/>
  <c r="Y34" i="10"/>
  <c r="X34" i="10"/>
  <c r="W34" i="10"/>
  <c r="V34" i="10"/>
  <c r="U34" i="10"/>
  <c r="T34" i="10"/>
  <c r="S34" i="10"/>
  <c r="R34" i="10"/>
  <c r="Q34" i="10"/>
  <c r="P34" i="10"/>
  <c r="O34" i="10"/>
  <c r="N34" i="10"/>
  <c r="M34" i="10"/>
  <c r="L34" i="10"/>
  <c r="J34" i="10"/>
  <c r="I34" i="10"/>
  <c r="G34" i="10"/>
  <c r="F34" i="10"/>
  <c r="D34" i="10"/>
  <c r="B34" i="10"/>
  <c r="AF33" i="10"/>
  <c r="AE33" i="10"/>
  <c r="AD33" i="10"/>
  <c r="AC33" i="10"/>
  <c r="AB33" i="10"/>
  <c r="AA33" i="10"/>
  <c r="Z33" i="10"/>
  <c r="Y33" i="10"/>
  <c r="X33" i="10"/>
  <c r="W33" i="10"/>
  <c r="V33" i="10"/>
  <c r="U33" i="10"/>
  <c r="T33" i="10"/>
  <c r="S33" i="10"/>
  <c r="R33" i="10"/>
  <c r="Q33" i="10"/>
  <c r="P33" i="10"/>
  <c r="O33" i="10"/>
  <c r="N33" i="10"/>
  <c r="M33" i="10"/>
  <c r="L33" i="10"/>
  <c r="J33" i="10"/>
  <c r="I33" i="10"/>
  <c r="G33" i="10"/>
  <c r="F33" i="10"/>
  <c r="D33" i="10"/>
  <c r="B33" i="10"/>
  <c r="AF32" i="10"/>
  <c r="AE32" i="10"/>
  <c r="AD32" i="10"/>
  <c r="AC32" i="10"/>
  <c r="AB32" i="10"/>
  <c r="AA32" i="10"/>
  <c r="Z32" i="10"/>
  <c r="Y32" i="10"/>
  <c r="X32" i="10"/>
  <c r="W32" i="10"/>
  <c r="V32" i="10"/>
  <c r="U32" i="10"/>
  <c r="T32" i="10"/>
  <c r="S32" i="10"/>
  <c r="R32" i="10"/>
  <c r="Q32" i="10"/>
  <c r="P32" i="10"/>
  <c r="O32" i="10"/>
  <c r="N32" i="10"/>
  <c r="M32" i="10"/>
  <c r="L32" i="10"/>
  <c r="J32" i="10"/>
  <c r="I32" i="10"/>
  <c r="G32" i="10"/>
  <c r="F32" i="10"/>
  <c r="D32" i="10"/>
  <c r="B32" i="10"/>
  <c r="AF31" i="10"/>
  <c r="AE31" i="10"/>
  <c r="AD31" i="10"/>
  <c r="AC31" i="10"/>
  <c r="AB31" i="10"/>
  <c r="AA31" i="10"/>
  <c r="Z31" i="10"/>
  <c r="Y31" i="10"/>
  <c r="X31" i="10"/>
  <c r="W31" i="10"/>
  <c r="V31" i="10"/>
  <c r="U31" i="10"/>
  <c r="T31" i="10"/>
  <c r="S31" i="10"/>
  <c r="R31" i="10"/>
  <c r="Q31" i="10"/>
  <c r="P31" i="10"/>
  <c r="O31" i="10"/>
  <c r="N31" i="10"/>
  <c r="M31" i="10"/>
  <c r="L31" i="10"/>
  <c r="J31" i="10"/>
  <c r="I31" i="10"/>
  <c r="G31" i="10"/>
  <c r="F31" i="10"/>
  <c r="D31" i="10"/>
  <c r="B31" i="10"/>
  <c r="AF30" i="10"/>
  <c r="AE30" i="10"/>
  <c r="AD30" i="10"/>
  <c r="AC30" i="10"/>
  <c r="AB30" i="10"/>
  <c r="AA30" i="10"/>
  <c r="Z30" i="10"/>
  <c r="Y30" i="10"/>
  <c r="X30" i="10"/>
  <c r="W30" i="10"/>
  <c r="V30" i="10"/>
  <c r="U30" i="10"/>
  <c r="T30" i="10"/>
  <c r="S30" i="10"/>
  <c r="R30" i="10"/>
  <c r="Q30" i="10"/>
  <c r="P30" i="10"/>
  <c r="O30" i="10"/>
  <c r="N30" i="10"/>
  <c r="M30" i="10"/>
  <c r="L30" i="10"/>
  <c r="J30" i="10"/>
  <c r="I30" i="10"/>
  <c r="G30" i="10"/>
  <c r="F30" i="10"/>
  <c r="D30" i="10"/>
  <c r="B30" i="10"/>
  <c r="AF29" i="10"/>
  <c r="AE29" i="10"/>
  <c r="AD29" i="10"/>
  <c r="AC29" i="10"/>
  <c r="AB29" i="10"/>
  <c r="AA29" i="10"/>
  <c r="Z29" i="10"/>
  <c r="Y29" i="10"/>
  <c r="X29" i="10"/>
  <c r="W29" i="10"/>
  <c r="V29" i="10"/>
  <c r="U29" i="10"/>
  <c r="T29" i="10"/>
  <c r="S29" i="10"/>
  <c r="R29" i="10"/>
  <c r="Q29" i="10"/>
  <c r="P29" i="10"/>
  <c r="O29" i="10"/>
  <c r="N29" i="10"/>
  <c r="M29" i="10"/>
  <c r="L29" i="10"/>
  <c r="J29" i="10"/>
  <c r="I29" i="10"/>
  <c r="G29" i="10"/>
  <c r="F29" i="10"/>
  <c r="D29" i="10"/>
  <c r="B29" i="10"/>
  <c r="AF28" i="10"/>
  <c r="AE28" i="10"/>
  <c r="AD28" i="10"/>
  <c r="AC28" i="10"/>
  <c r="AB28" i="10"/>
  <c r="AA28" i="10"/>
  <c r="Z28" i="10"/>
  <c r="Y28" i="10"/>
  <c r="X28" i="10"/>
  <c r="W28" i="10"/>
  <c r="V28" i="10"/>
  <c r="U28" i="10"/>
  <c r="T28" i="10"/>
  <c r="S28" i="10"/>
  <c r="R28" i="10"/>
  <c r="Q28" i="10"/>
  <c r="P28" i="10"/>
  <c r="O28" i="10"/>
  <c r="N28" i="10"/>
  <c r="M28" i="10"/>
  <c r="L28" i="10"/>
  <c r="J28" i="10"/>
  <c r="I28" i="10"/>
  <c r="G28" i="10"/>
  <c r="F28" i="10"/>
  <c r="D28" i="10"/>
  <c r="B28" i="10"/>
  <c r="AF27" i="10"/>
  <c r="AE27" i="10"/>
  <c r="AD27" i="10"/>
  <c r="AC27" i="10"/>
  <c r="AB27" i="10"/>
  <c r="AA27" i="10"/>
  <c r="Z27" i="10"/>
  <c r="Y27" i="10"/>
  <c r="X27" i="10"/>
  <c r="W27" i="10"/>
  <c r="V27" i="10"/>
  <c r="U27" i="10"/>
  <c r="T27" i="10"/>
  <c r="S27" i="10"/>
  <c r="R27" i="10"/>
  <c r="Q27" i="10"/>
  <c r="P27" i="10"/>
  <c r="O27" i="10"/>
  <c r="N27" i="10"/>
  <c r="M27" i="10"/>
  <c r="L27" i="10"/>
  <c r="J27" i="10"/>
  <c r="I27" i="10"/>
  <c r="G27" i="10"/>
  <c r="F27" i="10"/>
  <c r="D27" i="10"/>
  <c r="B27" i="10"/>
  <c r="AF26" i="10"/>
  <c r="AE26" i="10"/>
  <c r="AD26" i="10"/>
  <c r="AC26" i="10"/>
  <c r="AB26" i="10"/>
  <c r="AA26" i="10"/>
  <c r="Z26" i="10"/>
  <c r="Y26" i="10"/>
  <c r="X26" i="10"/>
  <c r="W26" i="10"/>
  <c r="V26" i="10"/>
  <c r="U26" i="10"/>
  <c r="T26" i="10"/>
  <c r="S26" i="10"/>
  <c r="R26" i="10"/>
  <c r="Q26" i="10"/>
  <c r="P26" i="10"/>
  <c r="O26" i="10"/>
  <c r="N26" i="10"/>
  <c r="M26" i="10"/>
  <c r="L26" i="10"/>
  <c r="J26" i="10"/>
  <c r="I26" i="10"/>
  <c r="G26" i="10"/>
  <c r="F26" i="10"/>
  <c r="D26" i="10"/>
  <c r="B26" i="10"/>
  <c r="AF25" i="10"/>
  <c r="AE25" i="10"/>
  <c r="AD25" i="10"/>
  <c r="AC25" i="10"/>
  <c r="AB25" i="10"/>
  <c r="AA25" i="10"/>
  <c r="Z25" i="10"/>
  <c r="Y25" i="10"/>
  <c r="X25" i="10"/>
  <c r="W25" i="10"/>
  <c r="V25" i="10"/>
  <c r="U25" i="10"/>
  <c r="T25" i="10"/>
  <c r="S25" i="10"/>
  <c r="R25" i="10"/>
  <c r="Q25" i="10"/>
  <c r="P25" i="10"/>
  <c r="O25" i="10"/>
  <c r="N25" i="10"/>
  <c r="M25" i="10"/>
  <c r="L25" i="10"/>
  <c r="J25" i="10"/>
  <c r="I25" i="10"/>
  <c r="G25" i="10"/>
  <c r="F25" i="10"/>
  <c r="D25" i="10"/>
  <c r="B25" i="10"/>
  <c r="AF24" i="10"/>
  <c r="AE24" i="10"/>
  <c r="AD24" i="10"/>
  <c r="AC24" i="10"/>
  <c r="AB24" i="10"/>
  <c r="AA24" i="10"/>
  <c r="Z24" i="10"/>
  <c r="Y24" i="10"/>
  <c r="X24" i="10"/>
  <c r="W24" i="10"/>
  <c r="V24" i="10"/>
  <c r="U24" i="10"/>
  <c r="T24" i="10"/>
  <c r="S24" i="10"/>
  <c r="R24" i="10"/>
  <c r="Q24" i="10"/>
  <c r="P24" i="10"/>
  <c r="O24" i="10"/>
  <c r="N24" i="10"/>
  <c r="M24" i="10"/>
  <c r="L24" i="10"/>
  <c r="J24" i="10"/>
  <c r="I24" i="10"/>
  <c r="G24" i="10"/>
  <c r="F24" i="10"/>
  <c r="D24" i="10"/>
  <c r="B24" i="10"/>
  <c r="AF23" i="10"/>
  <c r="AE23" i="10"/>
  <c r="AD23" i="10"/>
  <c r="AC23" i="10"/>
  <c r="AB23" i="10"/>
  <c r="AA23" i="10"/>
  <c r="Z23" i="10"/>
  <c r="Y23" i="10"/>
  <c r="X23" i="10"/>
  <c r="W23" i="10"/>
  <c r="V23" i="10"/>
  <c r="U23" i="10"/>
  <c r="T23" i="10"/>
  <c r="S23" i="10"/>
  <c r="R23" i="10"/>
  <c r="Q23" i="10"/>
  <c r="P23" i="10"/>
  <c r="O23" i="10"/>
  <c r="N23" i="10"/>
  <c r="M23" i="10"/>
  <c r="L23" i="10"/>
  <c r="J23" i="10"/>
  <c r="I23" i="10"/>
  <c r="G23" i="10"/>
  <c r="F23" i="10"/>
  <c r="D23" i="10"/>
  <c r="B23" i="10"/>
  <c r="AF22" i="10"/>
  <c r="AE22" i="10"/>
  <c r="AD22" i="10"/>
  <c r="AC22" i="10"/>
  <c r="AB22" i="10"/>
  <c r="AA22" i="10"/>
  <c r="Z22" i="10"/>
  <c r="Y22" i="10"/>
  <c r="X22" i="10"/>
  <c r="W22" i="10"/>
  <c r="V22" i="10"/>
  <c r="U22" i="10"/>
  <c r="T22" i="10"/>
  <c r="S22" i="10"/>
  <c r="R22" i="10"/>
  <c r="Q22" i="10"/>
  <c r="P22" i="10"/>
  <c r="O22" i="10"/>
  <c r="N22" i="10"/>
  <c r="M22" i="10"/>
  <c r="L22" i="10"/>
  <c r="J22" i="10"/>
  <c r="I22" i="10"/>
  <c r="G22" i="10"/>
  <c r="F22" i="10"/>
  <c r="D22" i="10"/>
  <c r="B22" i="10"/>
  <c r="AF21" i="10"/>
  <c r="AE21" i="10"/>
  <c r="AD21" i="10"/>
  <c r="AC21" i="10"/>
  <c r="AB21" i="10"/>
  <c r="AA21" i="10"/>
  <c r="Z21" i="10"/>
  <c r="Y21" i="10"/>
  <c r="X21" i="10"/>
  <c r="W21" i="10"/>
  <c r="V21" i="10"/>
  <c r="U21" i="10"/>
  <c r="T21" i="10"/>
  <c r="S21" i="10"/>
  <c r="R21" i="10"/>
  <c r="Q21" i="10"/>
  <c r="P21" i="10"/>
  <c r="O21" i="10"/>
  <c r="N21" i="10"/>
  <c r="M21" i="10"/>
  <c r="L21" i="10"/>
  <c r="J21" i="10"/>
  <c r="I21" i="10"/>
  <c r="G21" i="10"/>
  <c r="F21" i="10"/>
  <c r="D21" i="10"/>
  <c r="B21" i="10"/>
  <c r="AF20" i="10"/>
  <c r="AE20" i="10"/>
  <c r="AD20" i="10"/>
  <c r="AC20" i="10"/>
  <c r="AB20" i="10"/>
  <c r="AA20" i="10"/>
  <c r="Z20" i="10"/>
  <c r="Y20" i="10"/>
  <c r="X20" i="10"/>
  <c r="W20" i="10"/>
  <c r="V20" i="10"/>
  <c r="U20" i="10"/>
  <c r="T20" i="10"/>
  <c r="S20" i="10"/>
  <c r="R20" i="10"/>
  <c r="Q20" i="10"/>
  <c r="P20" i="10"/>
  <c r="O20" i="10"/>
  <c r="N20" i="10"/>
  <c r="M20" i="10"/>
  <c r="L20" i="10"/>
  <c r="J20" i="10"/>
  <c r="I20" i="10"/>
  <c r="G20" i="10"/>
  <c r="F20" i="10"/>
  <c r="D20" i="10"/>
  <c r="B20" i="10"/>
  <c r="AF19" i="10"/>
  <c r="AE19" i="10"/>
  <c r="AD19" i="10"/>
  <c r="AC19" i="10"/>
  <c r="AB19" i="10"/>
  <c r="AA19" i="10"/>
  <c r="Z19" i="10"/>
  <c r="Y19" i="10"/>
  <c r="X19" i="10"/>
  <c r="W19" i="10"/>
  <c r="V19" i="10"/>
  <c r="U19" i="10"/>
  <c r="T19" i="10"/>
  <c r="S19" i="10"/>
  <c r="R19" i="10"/>
  <c r="Q19" i="10"/>
  <c r="P19" i="10"/>
  <c r="O19" i="10"/>
  <c r="N19" i="10"/>
  <c r="M19" i="10"/>
  <c r="L19" i="10"/>
  <c r="J19" i="10"/>
  <c r="I19" i="10"/>
  <c r="G19" i="10"/>
  <c r="F19" i="10"/>
  <c r="D19" i="10"/>
  <c r="B19" i="10"/>
  <c r="AF18" i="10"/>
  <c r="AE18" i="10"/>
  <c r="AD18" i="10"/>
  <c r="AC18" i="10"/>
  <c r="AB18" i="10"/>
  <c r="AA18" i="10"/>
  <c r="Z18" i="10"/>
  <c r="Y18" i="10"/>
  <c r="X18" i="10"/>
  <c r="W18" i="10"/>
  <c r="V18" i="10"/>
  <c r="U18" i="10"/>
  <c r="T18" i="10"/>
  <c r="S18" i="10"/>
  <c r="R18" i="10"/>
  <c r="Q18" i="10"/>
  <c r="P18" i="10"/>
  <c r="O18" i="10"/>
  <c r="N18" i="10"/>
  <c r="M18" i="10"/>
  <c r="L18" i="10"/>
  <c r="J18" i="10"/>
  <c r="I18" i="10"/>
  <c r="G18" i="10"/>
  <c r="F18" i="10"/>
  <c r="D18" i="10"/>
  <c r="B18" i="10"/>
  <c r="AF17" i="10"/>
  <c r="AE17" i="10"/>
  <c r="AD17" i="10"/>
  <c r="AC17" i="10"/>
  <c r="AB17" i="10"/>
  <c r="AA17" i="10"/>
  <c r="Z17" i="10"/>
  <c r="Y17" i="10"/>
  <c r="X17" i="10"/>
  <c r="W17" i="10"/>
  <c r="V17" i="10"/>
  <c r="U17" i="10"/>
  <c r="T17" i="10"/>
  <c r="S17" i="10"/>
  <c r="R17" i="10"/>
  <c r="Q17" i="10"/>
  <c r="P17" i="10"/>
  <c r="O17" i="10"/>
  <c r="N17" i="10"/>
  <c r="M17" i="10"/>
  <c r="L17" i="10"/>
  <c r="J17" i="10"/>
  <c r="I17" i="10"/>
  <c r="G17" i="10"/>
  <c r="F17" i="10"/>
  <c r="D17" i="10"/>
  <c r="B17" i="10"/>
  <c r="AF16" i="10"/>
  <c r="AE16" i="10"/>
  <c r="AD16" i="10"/>
  <c r="AC16" i="10"/>
  <c r="AB16" i="10"/>
  <c r="AA16" i="10"/>
  <c r="Z16" i="10"/>
  <c r="Y16" i="10"/>
  <c r="X16" i="10"/>
  <c r="W16" i="10"/>
  <c r="V16" i="10"/>
  <c r="U16" i="10"/>
  <c r="T16" i="10"/>
  <c r="S16" i="10"/>
  <c r="R16" i="10"/>
  <c r="Q16" i="10"/>
  <c r="P16" i="10"/>
  <c r="O16" i="10"/>
  <c r="N16" i="10"/>
  <c r="M16" i="10"/>
  <c r="L16" i="10"/>
  <c r="J16" i="10"/>
  <c r="I16" i="10"/>
  <c r="G16" i="10"/>
  <c r="F16" i="10"/>
  <c r="D16" i="10"/>
  <c r="B16" i="10"/>
  <c r="AF15" i="10"/>
  <c r="AE15" i="10"/>
  <c r="AD15" i="10"/>
  <c r="AC15" i="10"/>
  <c r="AB15" i="10"/>
  <c r="AA15" i="10"/>
  <c r="Z15" i="10"/>
  <c r="Y15" i="10"/>
  <c r="X15" i="10"/>
  <c r="W15" i="10"/>
  <c r="V15" i="10"/>
  <c r="U15" i="10"/>
  <c r="T15" i="10"/>
  <c r="S15" i="10"/>
  <c r="R15" i="10"/>
  <c r="Q15" i="10"/>
  <c r="P15" i="10"/>
  <c r="O15" i="10"/>
  <c r="N15" i="10"/>
  <c r="M15" i="10"/>
  <c r="L15" i="10"/>
  <c r="J15" i="10"/>
  <c r="I15" i="10"/>
  <c r="G15" i="10"/>
  <c r="F15" i="10"/>
  <c r="D15" i="10"/>
  <c r="B15" i="10"/>
  <c r="AF14" i="10"/>
  <c r="AE14" i="10"/>
  <c r="AD14" i="10"/>
  <c r="AC14" i="10"/>
  <c r="AB14" i="10"/>
  <c r="AA14" i="10"/>
  <c r="Z14" i="10"/>
  <c r="Y14" i="10"/>
  <c r="X14" i="10"/>
  <c r="W14" i="10"/>
  <c r="V14" i="10"/>
  <c r="U14" i="10"/>
  <c r="T14" i="10"/>
  <c r="S14" i="10"/>
  <c r="R14" i="10"/>
  <c r="Q14" i="10"/>
  <c r="P14" i="10"/>
  <c r="O14" i="10"/>
  <c r="N14" i="10"/>
  <c r="M14" i="10"/>
  <c r="L14" i="10"/>
  <c r="J14" i="10"/>
  <c r="I14" i="10"/>
  <c r="G14" i="10"/>
  <c r="F14" i="10"/>
  <c r="D14" i="10"/>
  <c r="B14" i="10"/>
  <c r="AF13" i="10"/>
  <c r="AE13" i="10"/>
  <c r="AD13" i="10"/>
  <c r="AC13" i="10"/>
  <c r="AB13" i="10"/>
  <c r="AA13" i="10"/>
  <c r="Z13" i="10"/>
  <c r="Y13" i="10"/>
  <c r="X13" i="10"/>
  <c r="W13" i="10"/>
  <c r="V13" i="10"/>
  <c r="U13" i="10"/>
  <c r="T13" i="10"/>
  <c r="S13" i="10"/>
  <c r="R13" i="10"/>
  <c r="Q13" i="10"/>
  <c r="P13" i="10"/>
  <c r="O13" i="10"/>
  <c r="N13" i="10"/>
  <c r="M13" i="10"/>
  <c r="L13" i="10"/>
  <c r="J13" i="10"/>
  <c r="I13" i="10"/>
  <c r="G13" i="10"/>
  <c r="F13" i="10"/>
  <c r="D13" i="10"/>
  <c r="B13" i="10"/>
  <c r="AF12" i="10"/>
  <c r="AE12" i="10"/>
  <c r="AD12" i="10"/>
  <c r="AC12" i="10"/>
  <c r="AB12" i="10"/>
  <c r="AA12" i="10"/>
  <c r="Z12" i="10"/>
  <c r="Y12" i="10"/>
  <c r="X12" i="10"/>
  <c r="W12" i="10"/>
  <c r="V12" i="10"/>
  <c r="U12" i="10"/>
  <c r="T12" i="10"/>
  <c r="S12" i="10"/>
  <c r="R12" i="10"/>
  <c r="Q12" i="10"/>
  <c r="P12" i="10"/>
  <c r="O12" i="10"/>
  <c r="N12" i="10"/>
  <c r="M12" i="10"/>
  <c r="L12" i="10"/>
  <c r="J12" i="10"/>
  <c r="I12" i="10"/>
  <c r="G12" i="10"/>
  <c r="F12" i="10"/>
  <c r="D12" i="10"/>
  <c r="B12" i="10"/>
  <c r="AF11" i="10"/>
  <c r="AE11" i="10"/>
  <c r="AD11" i="10"/>
  <c r="AC11" i="10"/>
  <c r="AB11" i="10"/>
  <c r="AA11" i="10"/>
  <c r="Z11" i="10"/>
  <c r="Y11" i="10"/>
  <c r="X11" i="10"/>
  <c r="W11" i="10"/>
  <c r="V11" i="10"/>
  <c r="U11" i="10"/>
  <c r="T11" i="10"/>
  <c r="S11" i="10"/>
  <c r="R11" i="10"/>
  <c r="Q11" i="10"/>
  <c r="P11" i="10"/>
  <c r="O11" i="10"/>
  <c r="N11" i="10"/>
  <c r="M11" i="10"/>
  <c r="L11" i="10"/>
  <c r="J11" i="10"/>
  <c r="I11" i="10"/>
  <c r="G11" i="10"/>
  <c r="F11" i="10"/>
  <c r="D11" i="10"/>
  <c r="B11" i="10"/>
  <c r="AF10" i="10"/>
  <c r="AE10" i="10"/>
  <c r="AD10" i="10"/>
  <c r="AC10" i="10"/>
  <c r="AB10" i="10"/>
  <c r="AA10" i="10"/>
  <c r="Z10" i="10"/>
  <c r="Y10" i="10"/>
  <c r="X10" i="10"/>
  <c r="W10" i="10"/>
  <c r="V10" i="10"/>
  <c r="U10" i="10"/>
  <c r="T10" i="10"/>
  <c r="S10" i="10"/>
  <c r="R10" i="10"/>
  <c r="Q10" i="10"/>
  <c r="P10" i="10"/>
  <c r="O10" i="10"/>
  <c r="N10" i="10"/>
  <c r="M10" i="10"/>
  <c r="L10" i="10"/>
  <c r="J10" i="10"/>
  <c r="I10" i="10"/>
  <c r="G10" i="10"/>
  <c r="F10" i="10"/>
  <c r="D10" i="10"/>
  <c r="B10" i="10"/>
  <c r="AF9" i="10"/>
  <c r="AE9" i="10"/>
  <c r="AD9" i="10"/>
  <c r="AC9" i="10"/>
  <c r="AB9" i="10"/>
  <c r="AA9" i="10"/>
  <c r="Z9" i="10"/>
  <c r="Y9" i="10"/>
  <c r="X9" i="10"/>
  <c r="W9" i="10"/>
  <c r="V9" i="10"/>
  <c r="U9" i="10"/>
  <c r="T9" i="10"/>
  <c r="S9" i="10"/>
  <c r="R9" i="10"/>
  <c r="Q9" i="10"/>
  <c r="P9" i="10"/>
  <c r="O9" i="10"/>
  <c r="N9" i="10"/>
  <c r="M9" i="10"/>
  <c r="L9" i="10"/>
  <c r="J9" i="10"/>
  <c r="I9" i="10"/>
  <c r="G9" i="10"/>
  <c r="F9" i="10"/>
  <c r="D9" i="10"/>
  <c r="B9" i="10"/>
  <c r="AF8" i="10"/>
  <c r="AE8" i="10"/>
  <c r="AD8" i="10"/>
  <c r="AC8" i="10"/>
  <c r="AB8" i="10"/>
  <c r="AA8" i="10"/>
  <c r="Z8" i="10"/>
  <c r="Y8" i="10"/>
  <c r="X8" i="10"/>
  <c r="W8" i="10"/>
  <c r="V8" i="10"/>
  <c r="U8" i="10"/>
  <c r="T8" i="10"/>
  <c r="S8" i="10"/>
  <c r="R8" i="10"/>
  <c r="Q8" i="10"/>
  <c r="P8" i="10"/>
  <c r="O8" i="10"/>
  <c r="N8" i="10"/>
  <c r="M8" i="10"/>
  <c r="L8" i="10"/>
  <c r="J8" i="10"/>
  <c r="I8" i="10"/>
  <c r="G8" i="10"/>
  <c r="F8" i="10"/>
  <c r="D8" i="10"/>
  <c r="B8" i="10"/>
  <c r="AF7" i="10"/>
  <c r="AE7" i="10"/>
  <c r="AD7" i="10"/>
  <c r="AC7" i="10"/>
  <c r="AB7" i="10"/>
  <c r="AA7" i="10"/>
  <c r="Z7" i="10"/>
  <c r="Y7" i="10"/>
  <c r="X7" i="10"/>
  <c r="W7" i="10"/>
  <c r="V7" i="10"/>
  <c r="U7" i="10"/>
  <c r="T7" i="10"/>
  <c r="S7" i="10"/>
  <c r="R7" i="10"/>
  <c r="Q7" i="10"/>
  <c r="P7" i="10"/>
  <c r="O7" i="10"/>
  <c r="N7" i="10"/>
  <c r="M7" i="10"/>
  <c r="L7" i="10"/>
  <c r="J7" i="10"/>
  <c r="I7" i="10"/>
  <c r="G7" i="10"/>
  <c r="F7" i="10"/>
  <c r="D7" i="10"/>
  <c r="B7" i="10"/>
  <c r="AF6" i="10"/>
  <c r="AE6" i="10"/>
  <c r="AD6" i="10"/>
  <c r="AC6" i="10"/>
  <c r="AB6" i="10"/>
  <c r="AA6" i="10"/>
  <c r="Z6" i="10"/>
  <c r="Y6" i="10"/>
  <c r="X6" i="10"/>
  <c r="W6" i="10"/>
  <c r="V6" i="10"/>
  <c r="U6" i="10"/>
  <c r="T6" i="10"/>
  <c r="S6" i="10"/>
  <c r="R6" i="10"/>
  <c r="Q6" i="10"/>
  <c r="P6" i="10"/>
  <c r="O6" i="10"/>
  <c r="N6" i="10"/>
  <c r="M6" i="10"/>
  <c r="L6" i="10"/>
  <c r="J6" i="10"/>
  <c r="I6" i="10"/>
  <c r="G6" i="10"/>
  <c r="F6" i="10"/>
  <c r="D6" i="10"/>
  <c r="B6" i="10"/>
  <c r="AF5" i="10"/>
  <c r="AE5" i="10"/>
  <c r="AD5" i="10"/>
  <c r="AC5" i="10"/>
  <c r="AB5" i="10"/>
  <c r="AA5" i="10"/>
  <c r="Z5" i="10"/>
  <c r="Y5" i="10"/>
  <c r="X5" i="10"/>
  <c r="W5" i="10"/>
  <c r="V5" i="10"/>
  <c r="U5" i="10"/>
  <c r="T5" i="10"/>
  <c r="S5" i="10"/>
  <c r="R5" i="10"/>
  <c r="Q5" i="10"/>
  <c r="P5" i="10"/>
  <c r="O5" i="10"/>
  <c r="N5" i="10"/>
  <c r="M5" i="10"/>
  <c r="L5" i="10"/>
  <c r="J5" i="10"/>
  <c r="I5" i="10"/>
  <c r="G5" i="10"/>
  <c r="F5" i="10"/>
  <c r="D5" i="10"/>
  <c r="B5" i="10"/>
  <c r="AF4" i="10"/>
  <c r="AE4" i="10"/>
  <c r="AD4" i="10"/>
  <c r="AC4" i="10"/>
  <c r="AB4" i="10"/>
  <c r="AA4" i="10"/>
  <c r="Z4" i="10"/>
  <c r="Y4" i="10"/>
  <c r="X4" i="10"/>
  <c r="W4" i="10"/>
  <c r="V4" i="10"/>
  <c r="U4" i="10"/>
  <c r="T4" i="10"/>
  <c r="S4" i="10"/>
  <c r="R4" i="10"/>
  <c r="Q4" i="10"/>
  <c r="P4" i="10"/>
  <c r="O4" i="10"/>
  <c r="N4" i="10"/>
  <c r="M4" i="10"/>
  <c r="L4" i="10"/>
  <c r="J4" i="10"/>
  <c r="I4" i="10"/>
  <c r="G4" i="10"/>
  <c r="F4" i="10"/>
  <c r="D4" i="10"/>
  <c r="B4" i="10"/>
  <c r="AF3" i="10"/>
  <c r="AE3" i="10"/>
  <c r="AD3" i="10"/>
  <c r="AC3" i="10"/>
  <c r="AB3" i="10"/>
  <c r="AA3" i="10"/>
  <c r="Z3" i="10"/>
  <c r="Y3" i="10"/>
  <c r="X3" i="10"/>
  <c r="W3" i="10"/>
  <c r="V3" i="10"/>
  <c r="U3" i="10"/>
  <c r="T3" i="10"/>
  <c r="S3" i="10"/>
  <c r="R3" i="10"/>
  <c r="Q3" i="10"/>
  <c r="P3" i="10"/>
  <c r="O3" i="10"/>
  <c r="N3" i="10"/>
  <c r="M3" i="10"/>
  <c r="L3" i="10"/>
  <c r="J3" i="10"/>
  <c r="I3" i="10"/>
  <c r="G3" i="10"/>
  <c r="F3" i="10"/>
  <c r="D3" i="10"/>
  <c r="B3" i="10"/>
  <c r="AF2" i="10"/>
  <c r="AE2" i="10"/>
  <c r="AD2" i="10"/>
  <c r="AC2" i="10"/>
  <c r="AB2" i="10"/>
  <c r="AA2" i="10"/>
  <c r="Z2" i="10"/>
  <c r="Y2" i="10"/>
  <c r="X2" i="10"/>
  <c r="W2" i="10"/>
  <c r="V2" i="10"/>
  <c r="U2" i="10"/>
  <c r="T2" i="10"/>
  <c r="S2" i="10"/>
  <c r="R2" i="10"/>
  <c r="Q2" i="10"/>
  <c r="P2" i="10"/>
  <c r="O2" i="10"/>
  <c r="N2" i="10"/>
  <c r="M2" i="10"/>
  <c r="L2" i="10"/>
  <c r="J2" i="10"/>
  <c r="I2" i="10"/>
  <c r="G2" i="10"/>
  <c r="F2" i="10"/>
  <c r="D2" i="10"/>
  <c r="B2" i="10"/>
  <c r="K2" i="9"/>
  <c r="J2" i="9"/>
  <c r="I2" i="9"/>
  <c r="H2" i="9"/>
  <c r="G2" i="9"/>
  <c r="F2" i="9"/>
  <c r="E2" i="9"/>
  <c r="D2" i="9"/>
  <c r="C2" i="9"/>
  <c r="B2" i="9"/>
  <c r="A2" i="9"/>
  <c r="B368" i="8"/>
  <c r="B367" i="8"/>
  <c r="B366" i="8"/>
  <c r="B365" i="8"/>
  <c r="B364" i="8"/>
  <c r="B363" i="8"/>
  <c r="B362" i="8"/>
  <c r="B361" i="8"/>
  <c r="B360" i="8"/>
  <c r="B359" i="8"/>
  <c r="B358" i="8"/>
  <c r="B357" i="8"/>
  <c r="B356" i="8"/>
  <c r="B355" i="8"/>
  <c r="B354" i="8"/>
  <c r="B353" i="8"/>
  <c r="B352" i="8"/>
  <c r="B351" i="8"/>
  <c r="B350" i="8"/>
  <c r="B349" i="8"/>
  <c r="B348" i="8"/>
  <c r="B347" i="8"/>
  <c r="B346" i="8"/>
  <c r="B345" i="8"/>
  <c r="B344" i="8"/>
  <c r="B343" i="8"/>
  <c r="B342" i="8"/>
  <c r="B341" i="8"/>
  <c r="B340" i="8"/>
  <c r="B339" i="8"/>
  <c r="B338" i="8"/>
  <c r="B337" i="8"/>
  <c r="B336" i="8"/>
  <c r="B335" i="8"/>
  <c r="B334" i="8"/>
  <c r="B333" i="8"/>
  <c r="B332" i="8"/>
  <c r="B331" i="8"/>
  <c r="B330" i="8"/>
  <c r="B329" i="8"/>
  <c r="B328" i="8"/>
  <c r="B327" i="8"/>
  <c r="B326" i="8"/>
  <c r="B325" i="8"/>
  <c r="B324" i="8"/>
  <c r="B323" i="8"/>
  <c r="B322" i="8"/>
  <c r="B321" i="8"/>
  <c r="B320" i="8"/>
  <c r="B319" i="8"/>
  <c r="B318" i="8"/>
  <c r="B317" i="8"/>
  <c r="B316" i="8"/>
  <c r="B315" i="8"/>
  <c r="B314" i="8"/>
  <c r="B313" i="8"/>
  <c r="B312" i="8"/>
  <c r="B311" i="8"/>
  <c r="B310" i="8"/>
  <c r="B309" i="8"/>
  <c r="B308" i="8"/>
  <c r="B307" i="8"/>
  <c r="B306" i="8"/>
  <c r="B305" i="8"/>
  <c r="B304" i="8"/>
  <c r="B303" i="8"/>
  <c r="B302" i="8"/>
  <c r="B301" i="8"/>
  <c r="B300" i="8"/>
  <c r="B299" i="8"/>
  <c r="B298" i="8"/>
  <c r="B297" i="8"/>
  <c r="B296" i="8"/>
  <c r="B295" i="8"/>
  <c r="B294" i="8"/>
  <c r="B293" i="8"/>
  <c r="B292" i="8"/>
  <c r="B291" i="8"/>
  <c r="B290" i="8"/>
  <c r="B289" i="8"/>
  <c r="B288" i="8"/>
  <c r="B286" i="8"/>
  <c r="B285" i="8"/>
  <c r="B284" i="8"/>
  <c r="B283" i="8"/>
  <c r="B282" i="8"/>
  <c r="B281" i="8"/>
  <c r="B280" i="8"/>
  <c r="B279" i="8"/>
  <c r="B278" i="8"/>
  <c r="B277" i="8"/>
  <c r="B276" i="8"/>
  <c r="B275" i="8"/>
  <c r="B274" i="8"/>
  <c r="B273" i="8"/>
  <c r="B272" i="8"/>
  <c r="B271" i="8"/>
  <c r="B270" i="8"/>
  <c r="B269" i="8"/>
  <c r="B268" i="8"/>
  <c r="B267" i="8"/>
  <c r="B266" i="8"/>
  <c r="B265" i="8"/>
  <c r="B264" i="8"/>
  <c r="B263" i="8"/>
  <c r="B262" i="8"/>
  <c r="B261" i="8"/>
  <c r="B260" i="8"/>
  <c r="B259" i="8"/>
  <c r="B258" i="8"/>
  <c r="B257" i="8"/>
  <c r="B256" i="8"/>
  <c r="B255" i="8"/>
  <c r="B254" i="8"/>
  <c r="B253" i="8"/>
  <c r="B252" i="8"/>
  <c r="B251" i="8"/>
  <c r="B250" i="8"/>
  <c r="B249" i="8"/>
  <c r="B248" i="8"/>
  <c r="B247" i="8"/>
  <c r="B246" i="8"/>
  <c r="B245" i="8"/>
  <c r="B244" i="8"/>
  <c r="B243" i="8"/>
  <c r="B242" i="8"/>
  <c r="B241" i="8"/>
  <c r="B240" i="8"/>
  <c r="B239" i="8"/>
  <c r="B238" i="8"/>
  <c r="B237" i="8"/>
  <c r="B236" i="8"/>
  <c r="B235" i="8"/>
  <c r="B234" i="8"/>
  <c r="B233" i="8"/>
  <c r="B232" i="8"/>
  <c r="B231" i="8"/>
  <c r="B230" i="8"/>
  <c r="B229" i="8"/>
  <c r="B228" i="8"/>
  <c r="B227" i="8"/>
  <c r="B226" i="8"/>
  <c r="B225" i="8"/>
  <c r="B224" i="8"/>
  <c r="B223" i="8"/>
  <c r="B222" i="8"/>
  <c r="B221" i="8"/>
  <c r="B220" i="8"/>
  <c r="B219" i="8"/>
  <c r="B218" i="8"/>
  <c r="B217" i="8"/>
  <c r="B216" i="8"/>
  <c r="B215" i="8"/>
  <c r="B214" i="8"/>
  <c r="B213" i="8"/>
  <c r="B212" i="8"/>
  <c r="B211" i="8"/>
  <c r="B210" i="8"/>
  <c r="B209" i="8"/>
  <c r="B208" i="8"/>
  <c r="B207" i="8"/>
  <c r="B206" i="8"/>
  <c r="B205" i="8"/>
  <c r="B204" i="8"/>
  <c r="B203" i="8"/>
  <c r="B202" i="8"/>
  <c r="B201" i="8"/>
  <c r="B200" i="8"/>
  <c r="B199" i="8"/>
  <c r="B198" i="8"/>
  <c r="B197" i="8"/>
  <c r="B196" i="8"/>
  <c r="B195" i="8"/>
  <c r="B194" i="8"/>
  <c r="B193" i="8"/>
  <c r="B191" i="8"/>
  <c r="B190" i="8"/>
  <c r="B189" i="8"/>
  <c r="B188" i="8"/>
  <c r="B187" i="8"/>
  <c r="B186" i="8"/>
  <c r="B185" i="8"/>
  <c r="B184" i="8"/>
  <c r="B183" i="8"/>
  <c r="B182" i="8"/>
  <c r="B181" i="8"/>
  <c r="B180" i="8"/>
  <c r="B179" i="8"/>
  <c r="B178" i="8"/>
  <c r="B177" i="8"/>
  <c r="B176" i="8"/>
  <c r="B175" i="8"/>
  <c r="B174" i="8"/>
  <c r="B173" i="8"/>
  <c r="B172" i="8"/>
  <c r="B171" i="8"/>
  <c r="B170" i="8"/>
  <c r="B169" i="8"/>
  <c r="B168" i="8"/>
  <c r="B167" i="8"/>
  <c r="B166" i="8"/>
  <c r="B165" i="8"/>
  <c r="B164" i="8"/>
  <c r="B163" i="8"/>
  <c r="B162" i="8"/>
  <c r="B161" i="8"/>
  <c r="B159" i="8"/>
  <c r="B158" i="8"/>
  <c r="B157" i="8"/>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L169" i="11"/>
  <c r="B163" i="11"/>
  <c r="L163" i="11"/>
  <c r="C112" i="12"/>
  <c r="L158" i="11"/>
  <c r="L157" i="11"/>
  <c r="L156" i="11"/>
  <c r="B104" i="11"/>
  <c r="L146" i="11"/>
  <c r="L143" i="11"/>
  <c r="L142" i="11"/>
  <c r="L135" i="11"/>
  <c r="L134" i="11"/>
  <c r="L130" i="11"/>
  <c r="L128" i="11"/>
  <c r="A127" i="11"/>
  <c r="B127" i="12" s="1"/>
  <c r="A129" i="11"/>
  <c r="B129" i="12" s="1"/>
  <c r="A165" i="11"/>
  <c r="A145" i="11"/>
  <c r="B145" i="12" s="1"/>
  <c r="A169" i="11"/>
  <c r="L120" i="11"/>
  <c r="A144" i="11"/>
  <c r="B144" i="12" s="1"/>
  <c r="A168" i="11"/>
  <c r="A143" i="11"/>
  <c r="B143" i="12" s="1"/>
  <c r="A137" i="11"/>
  <c r="B137" i="12" s="1"/>
  <c r="A113" i="11"/>
  <c r="B113" i="12" s="1"/>
  <c r="L113" i="11"/>
  <c r="L112" i="11"/>
  <c r="A111" i="11"/>
  <c r="B111" i="12" s="1"/>
  <c r="L111" i="11"/>
  <c r="A110" i="11"/>
  <c r="B110" i="12" s="1"/>
  <c r="L110" i="11"/>
  <c r="A109" i="11"/>
  <c r="B109" i="12" s="1"/>
  <c r="L109" i="11"/>
  <c r="A108" i="11"/>
  <c r="B108" i="12" s="1"/>
  <c r="L108" i="11"/>
  <c r="A107" i="11"/>
  <c r="B107" i="12" s="1"/>
  <c r="L107" i="11"/>
  <c r="A106" i="11"/>
  <c r="B106" i="12" s="1"/>
  <c r="L106" i="11"/>
  <c r="A105" i="11"/>
  <c r="B105" i="12" s="1"/>
  <c r="L105" i="11"/>
  <c r="L104" i="11"/>
  <c r="A103" i="11"/>
  <c r="B103" i="12" s="1"/>
  <c r="L103" i="11"/>
  <c r="A102" i="11"/>
  <c r="B102" i="12" s="1"/>
  <c r="L102" i="11"/>
  <c r="A101" i="11"/>
  <c r="B101" i="12" s="1"/>
  <c r="L101" i="11"/>
  <c r="A100" i="11"/>
  <c r="B100" i="12" s="1"/>
  <c r="A160" i="11"/>
  <c r="A164" i="11"/>
  <c r="L97" i="11"/>
  <c r="L95" i="11"/>
  <c r="B97" i="7"/>
  <c r="L94" i="11" s="1"/>
  <c r="B96" i="7"/>
  <c r="L93" i="11" s="1"/>
  <c r="B95" i="7"/>
  <c r="B94" i="7"/>
  <c r="B93" i="7"/>
  <c r="B92" i="7"/>
  <c r="L89" i="11" s="1"/>
  <c r="B91" i="7"/>
  <c r="B90" i="7"/>
  <c r="L87" i="11" s="1"/>
  <c r="B89" i="7"/>
  <c r="L86" i="11" s="1"/>
  <c r="B88" i="7"/>
  <c r="L85" i="11" s="1"/>
  <c r="B87" i="7"/>
  <c r="L84" i="11" s="1"/>
  <c r="B86" i="7"/>
  <c r="L83" i="11" s="1"/>
  <c r="B85" i="7"/>
  <c r="L82" i="11" s="1"/>
  <c r="B84" i="7"/>
  <c r="B83" i="7"/>
  <c r="L80" i="11" s="1"/>
  <c r="B82" i="7"/>
  <c r="L79" i="11" s="1"/>
  <c r="B81" i="7"/>
  <c r="L78" i="11" s="1"/>
  <c r="B80" i="7"/>
  <c r="L77" i="11" s="1"/>
  <c r="B79" i="7"/>
  <c r="L76" i="11" s="1"/>
  <c r="B78" i="7"/>
  <c r="L75" i="11" s="1"/>
  <c r="B77" i="7"/>
  <c r="L74" i="11" s="1"/>
  <c r="B76" i="7"/>
  <c r="L73" i="11" s="1"/>
  <c r="B75" i="7"/>
  <c r="L72" i="11" s="1"/>
  <c r="B74" i="7"/>
  <c r="B73" i="7"/>
  <c r="L70" i="11" s="1"/>
  <c r="B72" i="7"/>
  <c r="L69" i="11" s="1"/>
  <c r="B71" i="7"/>
  <c r="B70" i="7"/>
  <c r="L67" i="11" s="1"/>
  <c r="B69" i="7"/>
  <c r="L66" i="11" s="1"/>
  <c r="B68" i="7"/>
  <c r="L65" i="11" s="1"/>
  <c r="B67" i="7"/>
  <c r="L64" i="11" s="1"/>
  <c r="B66" i="7"/>
  <c r="B65" i="7"/>
  <c r="L62" i="11" s="1"/>
  <c r="B64" i="7"/>
  <c r="L61" i="11" s="1"/>
  <c r="B63" i="7"/>
  <c r="B62" i="7"/>
  <c r="L59" i="11" s="1"/>
  <c r="B61" i="7"/>
  <c r="L58" i="11" s="1"/>
  <c r="B60" i="7"/>
  <c r="L57" i="11" s="1"/>
  <c r="B59" i="7"/>
  <c r="L56" i="11" s="1"/>
  <c r="B58" i="7"/>
  <c r="B57" i="7"/>
  <c r="L54" i="11" s="1"/>
  <c r="B56" i="7"/>
  <c r="L53" i="11" s="1"/>
  <c r="B55" i="7"/>
  <c r="L52" i="11" s="1"/>
  <c r="B54" i="7"/>
  <c r="B53" i="7"/>
  <c r="B52" i="7"/>
  <c r="L49" i="11" s="1"/>
  <c r="B51" i="7"/>
  <c r="L48" i="11" s="1"/>
  <c r="B50" i="7"/>
  <c r="L47" i="11" s="1"/>
  <c r="B49" i="7"/>
  <c r="L46" i="11" s="1"/>
  <c r="B48" i="7"/>
  <c r="L45" i="11" s="1"/>
  <c r="B47" i="7"/>
  <c r="B46" i="7"/>
  <c r="L43" i="11" s="1"/>
  <c r="B45" i="7"/>
  <c r="B44" i="7"/>
  <c r="L41" i="11" s="1"/>
  <c r="B43" i="7"/>
  <c r="L40" i="11" s="1"/>
  <c r="B42" i="7"/>
  <c r="L39" i="11" s="1"/>
  <c r="B41" i="7"/>
  <c r="L38" i="11" s="1"/>
  <c r="B40" i="7"/>
  <c r="L37" i="11" s="1"/>
  <c r="B39" i="7"/>
  <c r="B38" i="7"/>
  <c r="L35" i="11" s="1"/>
  <c r="B37" i="7"/>
  <c r="B36" i="7"/>
  <c r="L33" i="11" s="1"/>
  <c r="B35" i="7"/>
  <c r="L32" i="11" s="1"/>
  <c r="B34" i="7"/>
  <c r="B33" i="7"/>
  <c r="L30" i="11" s="1"/>
  <c r="B32" i="7"/>
  <c r="L29" i="11" s="1"/>
  <c r="B31" i="7"/>
  <c r="L28" i="11" s="1"/>
  <c r="B30" i="7"/>
  <c r="B29" i="7"/>
  <c r="L26" i="11" s="1"/>
  <c r="B28" i="7"/>
  <c r="L25" i="11" s="1"/>
  <c r="B27" i="7"/>
  <c r="L24" i="11" s="1"/>
  <c r="B26" i="7"/>
  <c r="L23" i="11" s="1"/>
  <c r="B25" i="7"/>
  <c r="B24" i="7"/>
  <c r="L21" i="11" s="1"/>
  <c r="B23" i="7"/>
  <c r="L20" i="11" s="1"/>
  <c r="B22" i="7"/>
  <c r="L19" i="11" s="1"/>
  <c r="B21" i="7"/>
  <c r="B20" i="7"/>
  <c r="L17" i="11" s="1"/>
  <c r="B19" i="7"/>
  <c r="B18" i="7"/>
  <c r="B17" i="7"/>
  <c r="L14" i="11" s="1"/>
  <c r="B16" i="7"/>
  <c r="L13" i="11" s="1"/>
  <c r="B15" i="7"/>
  <c r="B14" i="7"/>
  <c r="L11" i="11" s="1"/>
  <c r="B13" i="7"/>
  <c r="L10" i="11" s="1"/>
  <c r="B12" i="7"/>
  <c r="L9" i="11" s="1"/>
  <c r="B11" i="7"/>
  <c r="L8" i="11" s="1"/>
  <c r="B10" i="7"/>
  <c r="B9" i="7"/>
  <c r="B8" i="7"/>
  <c r="L5" i="11" s="1"/>
  <c r="B7" i="7"/>
  <c r="B6" i="7"/>
  <c r="L3" i="11" s="1"/>
  <c r="B5" i="7"/>
  <c r="L2" i="11" s="1"/>
  <c r="H115" i="10"/>
  <c r="H114" i="10"/>
  <c r="C114" i="10"/>
  <c r="K113" i="10"/>
  <c r="H113" i="10"/>
  <c r="H112" i="10"/>
  <c r="H109" i="10"/>
  <c r="H108" i="10"/>
  <c r="C108" i="10"/>
  <c r="H107" i="10"/>
  <c r="H106" i="10"/>
  <c r="K105" i="10"/>
  <c r="H105" i="10"/>
  <c r="H103" i="10"/>
  <c r="K102" i="10"/>
  <c r="H102" i="10"/>
  <c r="H101" i="10"/>
  <c r="C101" i="10"/>
  <c r="K100" i="10"/>
  <c r="H100" i="10"/>
  <c r="H98" i="10"/>
  <c r="K96" i="10"/>
  <c r="H96" i="10"/>
  <c r="H95" i="10"/>
  <c r="C95" i="10"/>
  <c r="H94" i="10"/>
  <c r="C94" i="10"/>
  <c r="H93" i="10"/>
  <c r="C93" i="10"/>
  <c r="H92" i="10"/>
  <c r="C92" i="10"/>
  <c r="H91" i="10"/>
  <c r="C91" i="10"/>
  <c r="H90" i="10"/>
  <c r="C90" i="10"/>
  <c r="H89" i="10"/>
  <c r="C89" i="10"/>
  <c r="H88" i="10"/>
  <c r="C88" i="10"/>
  <c r="C87" i="10"/>
  <c r="H86" i="10"/>
  <c r="C86" i="10"/>
  <c r="K85" i="10"/>
  <c r="H85" i="10"/>
  <c r="C85" i="10"/>
  <c r="K84" i="10"/>
  <c r="H84" i="10"/>
  <c r="C84" i="10"/>
  <c r="H83" i="10"/>
  <c r="C83" i="10"/>
  <c r="H82" i="10"/>
  <c r="C82" i="10"/>
  <c r="B83" i="5"/>
  <c r="H80" i="10"/>
  <c r="C80" i="10"/>
  <c r="B82" i="5"/>
  <c r="K79" i="10"/>
  <c r="H79" i="10"/>
  <c r="C79" i="10"/>
  <c r="H78" i="10"/>
  <c r="C78" i="10"/>
  <c r="H77" i="10"/>
  <c r="C77" i="10"/>
  <c r="B79" i="6"/>
  <c r="H76" i="10"/>
  <c r="C76" i="10"/>
  <c r="H75" i="10"/>
  <c r="C75" i="10"/>
  <c r="H74" i="10"/>
  <c r="C74" i="10"/>
  <c r="B76" i="5"/>
  <c r="H73" i="10"/>
  <c r="C73" i="10"/>
  <c r="H72" i="10"/>
  <c r="C72" i="10"/>
  <c r="C71" i="10"/>
  <c r="H70" i="10"/>
  <c r="C70" i="10"/>
  <c r="B72" i="6"/>
  <c r="H69" i="10"/>
  <c r="C69" i="10"/>
  <c r="H68" i="10"/>
  <c r="C68" i="10"/>
  <c r="H67" i="10"/>
  <c r="C67" i="10"/>
  <c r="W69" i="7"/>
  <c r="H66" i="10"/>
  <c r="C66" i="10"/>
  <c r="C65" i="10"/>
  <c r="B67" i="5"/>
  <c r="K64" i="10"/>
  <c r="H64" i="10"/>
  <c r="C64" i="10"/>
  <c r="H63" i="10"/>
  <c r="C63" i="10"/>
  <c r="H62" i="10"/>
  <c r="H61" i="10"/>
  <c r="H60" i="10"/>
  <c r="B62" i="5"/>
  <c r="K59" i="10"/>
  <c r="H59" i="10"/>
  <c r="H58" i="10"/>
  <c r="B60" i="5"/>
  <c r="K57" i="10"/>
  <c r="K55" i="10"/>
  <c r="H54" i="10"/>
  <c r="C54" i="10"/>
  <c r="H52" i="10"/>
  <c r="C52" i="10"/>
  <c r="H51" i="10"/>
  <c r="C51" i="10"/>
  <c r="H50" i="10"/>
  <c r="C50" i="10"/>
  <c r="B52" i="8"/>
  <c r="H49" i="10"/>
  <c r="C49" i="10"/>
  <c r="K47" i="10"/>
  <c r="H47" i="10"/>
  <c r="C47" i="10"/>
  <c r="H46" i="10"/>
  <c r="H45" i="10"/>
  <c r="C45" i="10"/>
  <c r="K44" i="10"/>
  <c r="H44" i="10"/>
  <c r="C44" i="10"/>
  <c r="H43" i="10"/>
  <c r="B45" i="5"/>
  <c r="K42" i="10"/>
  <c r="H42" i="10"/>
  <c r="H41" i="10"/>
  <c r="C41" i="10"/>
  <c r="K40" i="10"/>
  <c r="H40" i="10"/>
  <c r="C40" i="10"/>
  <c r="H39" i="10"/>
  <c r="C39" i="10"/>
  <c r="B41" i="5"/>
  <c r="H38" i="10"/>
  <c r="B40" i="6"/>
  <c r="B38" i="5"/>
  <c r="H35" i="10"/>
  <c r="B37" i="5"/>
  <c r="K34" i="10"/>
  <c r="C33" i="10"/>
  <c r="K32" i="10"/>
  <c r="H32" i="10"/>
  <c r="C30" i="10"/>
  <c r="B32" i="6"/>
  <c r="H29" i="10"/>
  <c r="C29" i="10"/>
  <c r="B31" i="6"/>
  <c r="H28" i="10"/>
  <c r="H27" i="10"/>
  <c r="B29" i="5"/>
  <c r="H26" i="10"/>
  <c r="H25" i="10"/>
  <c r="C25" i="10"/>
  <c r="K24" i="10"/>
  <c r="H24" i="10"/>
  <c r="C23" i="10"/>
  <c r="H22" i="10"/>
  <c r="C22" i="10"/>
  <c r="B24" i="6"/>
  <c r="H21" i="10"/>
  <c r="C21" i="10"/>
  <c r="H20" i="10"/>
  <c r="H19" i="10"/>
  <c r="B21" i="5"/>
  <c r="H18" i="10"/>
  <c r="C18" i="10"/>
  <c r="C17" i="10"/>
  <c r="B19" i="6"/>
  <c r="H16" i="10"/>
  <c r="C16" i="10"/>
  <c r="K15" i="10"/>
  <c r="H15" i="10"/>
  <c r="C15" i="10"/>
  <c r="K14" i="10"/>
  <c r="H14" i="10"/>
  <c r="C14" i="10"/>
  <c r="H13" i="10"/>
  <c r="C13" i="10"/>
  <c r="H12" i="10"/>
  <c r="C7" i="4"/>
  <c r="C12" i="10" s="1"/>
  <c r="H11" i="10"/>
  <c r="C11" i="10"/>
  <c r="W13" i="7"/>
  <c r="H10" i="10"/>
  <c r="C10" i="10"/>
  <c r="H9" i="10"/>
  <c r="C9" i="10"/>
  <c r="H8" i="10"/>
  <c r="C8" i="10"/>
  <c r="B10" i="6"/>
  <c r="H7" i="10"/>
  <c r="C7" i="10"/>
  <c r="B9" i="5"/>
  <c r="H6" i="10"/>
  <c r="C6" i="10"/>
  <c r="B8" i="6"/>
  <c r="K5" i="10"/>
  <c r="H5" i="10"/>
  <c r="B7" i="8"/>
  <c r="K4" i="10"/>
  <c r="H4" i="10"/>
  <c r="K3" i="10"/>
  <c r="H3" i="10"/>
  <c r="C3" i="10"/>
  <c r="B5" i="5"/>
  <c r="H2" i="10"/>
  <c r="C2" i="10"/>
  <c r="K60" i="10" l="1"/>
  <c r="K111" i="10"/>
  <c r="K104" i="10"/>
  <c r="K112" i="10"/>
  <c r="K38" i="10"/>
  <c r="H55" i="10"/>
  <c r="C110" i="10"/>
  <c r="C81" i="10"/>
  <c r="K28" i="10"/>
  <c r="C5" i="10"/>
  <c r="C102" i="10"/>
  <c r="H97" i="10"/>
  <c r="C32" i="10"/>
  <c r="C48" i="10"/>
  <c r="K103" i="10"/>
  <c r="K22" i="10"/>
  <c r="C20" i="10"/>
  <c r="C56" i="10"/>
  <c r="C61" i="10"/>
  <c r="C99" i="10"/>
  <c r="C105" i="10"/>
  <c r="C26" i="10"/>
  <c r="C31" i="10"/>
  <c r="C36" i="10"/>
  <c r="C46" i="10"/>
  <c r="C111" i="10"/>
  <c r="C57" i="10"/>
  <c r="C62" i="10"/>
  <c r="C100" i="10"/>
  <c r="C106" i="10"/>
  <c r="K92" i="10"/>
  <c r="K76" i="10"/>
  <c r="K12" i="10"/>
  <c r="C112" i="10"/>
  <c r="B287" i="8"/>
  <c r="C27" i="10"/>
  <c r="C37" i="10"/>
  <c r="C42" i="10"/>
  <c r="B160" i="8"/>
  <c r="B192" i="8"/>
  <c r="K86" i="10"/>
  <c r="K70" i="10"/>
  <c r="K6" i="10"/>
  <c r="C107" i="10"/>
  <c r="C113" i="10"/>
  <c r="C58" i="10"/>
  <c r="C28" i="10"/>
  <c r="C53" i="10"/>
  <c r="C96" i="10"/>
  <c r="C38" i="10"/>
  <c r="C43" i="10"/>
  <c r="C34" i="10"/>
  <c r="C59" i="10"/>
  <c r="C24" i="10"/>
  <c r="C97" i="10"/>
  <c r="C4" i="10"/>
  <c r="C103" i="10"/>
  <c r="C109" i="10"/>
  <c r="C115" i="10"/>
  <c r="C19" i="10"/>
  <c r="C98" i="10"/>
  <c r="C35" i="10"/>
  <c r="C55" i="10"/>
  <c r="C60" i="10"/>
  <c r="C104" i="10"/>
  <c r="L88" i="11"/>
  <c r="L117" i="11"/>
  <c r="L125" i="11"/>
  <c r="L137" i="11"/>
  <c r="L153" i="11"/>
  <c r="L164" i="11"/>
  <c r="L138" i="11"/>
  <c r="L154" i="11"/>
  <c r="L165" i="11"/>
  <c r="C104" i="12"/>
  <c r="L42" i="11"/>
  <c r="L90" i="11"/>
  <c r="L118" i="11"/>
  <c r="L126" i="11"/>
  <c r="L139" i="11"/>
  <c r="L155" i="11"/>
  <c r="L166" i="11"/>
  <c r="A136" i="11"/>
  <c r="B136" i="12" s="1"/>
  <c r="L27" i="11"/>
  <c r="L91" i="11"/>
  <c r="A126" i="11"/>
  <c r="B126" i="12" s="1"/>
  <c r="L140" i="11"/>
  <c r="L167" i="11"/>
  <c r="B112" i="11"/>
  <c r="L12" i="11"/>
  <c r="L44" i="11"/>
  <c r="L60" i="11"/>
  <c r="L92" i="11"/>
  <c r="L119" i="11"/>
  <c r="L127" i="11"/>
  <c r="L141" i="11"/>
  <c r="L168" i="11"/>
  <c r="L15" i="11"/>
  <c r="L31" i="11"/>
  <c r="L63" i="11"/>
  <c r="A128" i="11"/>
  <c r="B128" i="12" s="1"/>
  <c r="L144" i="11"/>
  <c r="L159" i="11"/>
  <c r="L16" i="11"/>
  <c r="L96" i="11"/>
  <c r="L121" i="11"/>
  <c r="L129" i="11"/>
  <c r="L145" i="11"/>
  <c r="L160" i="11"/>
  <c r="A133" i="11"/>
  <c r="B133" i="12" s="1"/>
  <c r="A141" i="11"/>
  <c r="B141" i="12" s="1"/>
  <c r="L81" i="11"/>
  <c r="L161" i="11"/>
  <c r="L18" i="11"/>
  <c r="L34" i="11"/>
  <c r="L50" i="11"/>
  <c r="L98" i="11"/>
  <c r="L114" i="11"/>
  <c r="L122" i="11"/>
  <c r="L131" i="11"/>
  <c r="L147" i="11"/>
  <c r="A132" i="11"/>
  <c r="B132" i="12" s="1"/>
  <c r="A148" i="11"/>
  <c r="B148" i="12" s="1"/>
  <c r="L51" i="11"/>
  <c r="L132" i="11"/>
  <c r="L148" i="11"/>
  <c r="L162" i="11"/>
  <c r="L4" i="11"/>
  <c r="L36" i="11"/>
  <c r="L68" i="11"/>
  <c r="L99" i="11"/>
  <c r="L115" i="11"/>
  <c r="L123" i="11"/>
  <c r="L133" i="11"/>
  <c r="L149" i="11"/>
  <c r="A131" i="11"/>
  <c r="B131" i="12" s="1"/>
  <c r="A139" i="11"/>
  <c r="B139" i="12" s="1"/>
  <c r="A167" i="11"/>
  <c r="L150" i="11"/>
  <c r="L6" i="11"/>
  <c r="L22" i="11"/>
  <c r="L100" i="11"/>
  <c r="L116" i="11"/>
  <c r="L124" i="11"/>
  <c r="L151" i="11"/>
  <c r="A163" i="11"/>
  <c r="A138" i="11"/>
  <c r="B138" i="12" s="1"/>
  <c r="A154" i="11"/>
  <c r="L7" i="11"/>
  <c r="L55" i="11"/>
  <c r="L71" i="11"/>
  <c r="L136" i="11"/>
  <c r="L152" i="11"/>
  <c r="C10" i="12"/>
  <c r="V13" i="7"/>
  <c r="C66" i="12"/>
  <c r="B66" i="11"/>
  <c r="V69" i="7"/>
  <c r="A66" i="11" s="1"/>
  <c r="B66" i="12" s="1"/>
  <c r="A3" i="10"/>
  <c r="B6" i="8"/>
  <c r="W6" i="7"/>
  <c r="A8" i="10"/>
  <c r="W11" i="7"/>
  <c r="A11" i="10"/>
  <c r="B14" i="8"/>
  <c r="W14" i="7"/>
  <c r="A14" i="10"/>
  <c r="B17" i="8"/>
  <c r="B17" i="6"/>
  <c r="A19" i="10"/>
  <c r="B22" i="8"/>
  <c r="W22" i="7"/>
  <c r="A22" i="10"/>
  <c r="B25" i="6"/>
  <c r="A25" i="10"/>
  <c r="B28" i="8"/>
  <c r="W28" i="7"/>
  <c r="A30" i="10"/>
  <c r="B33" i="8"/>
  <c r="B33" i="6"/>
  <c r="A33" i="10"/>
  <c r="W36" i="7"/>
  <c r="A36" i="10"/>
  <c r="B39" i="8"/>
  <c r="W39" i="7"/>
  <c r="A39" i="10"/>
  <c r="B42" i="8"/>
  <c r="W42" i="7"/>
  <c r="B157" i="11" s="1"/>
  <c r="B42" i="6"/>
  <c r="A44" i="10"/>
  <c r="W47" i="7"/>
  <c r="B153" i="11" s="1"/>
  <c r="A47" i="10"/>
  <c r="B50" i="8"/>
  <c r="W50" i="7"/>
  <c r="B50" i="6"/>
  <c r="A52" i="10"/>
  <c r="B55" i="8"/>
  <c r="W55" i="7"/>
  <c r="A55" i="10"/>
  <c r="B58" i="8"/>
  <c r="W58" i="7"/>
  <c r="B162" i="11" s="1"/>
  <c r="B58" i="6"/>
  <c r="A60" i="10"/>
  <c r="W63" i="7"/>
  <c r="A63" i="10"/>
  <c r="B66" i="8"/>
  <c r="W66" i="7"/>
  <c r="B66" i="6"/>
  <c r="A68" i="10"/>
  <c r="B71" i="8"/>
  <c r="W71" i="7"/>
  <c r="A71" i="10"/>
  <c r="B74" i="8"/>
  <c r="W74" i="7"/>
  <c r="B74" i="6"/>
  <c r="A74" i="10"/>
  <c r="B77" i="8"/>
  <c r="B77" i="6"/>
  <c r="B77" i="5"/>
  <c r="A77" i="10"/>
  <c r="B80" i="8"/>
  <c r="W80" i="7"/>
  <c r="A78" i="10"/>
  <c r="B81" i="8"/>
  <c r="B81" i="6"/>
  <c r="B81" i="5"/>
  <c r="A81" i="10"/>
  <c r="W84" i="7"/>
  <c r="A82" i="10"/>
  <c r="B85" i="6"/>
  <c r="B85" i="5"/>
  <c r="B85" i="8"/>
  <c r="A83" i="10"/>
  <c r="B86" i="8"/>
  <c r="W86" i="7"/>
  <c r="B86" i="6"/>
  <c r="A84" i="10"/>
  <c r="B87" i="8"/>
  <c r="W87" i="7"/>
  <c r="A85" i="10"/>
  <c r="B88" i="8"/>
  <c r="W88" i="7"/>
  <c r="A86" i="10"/>
  <c r="B89" i="6"/>
  <c r="B89" i="5"/>
  <c r="A87" i="10"/>
  <c r="B90" i="8"/>
  <c r="W90" i="7"/>
  <c r="B90" i="6"/>
  <c r="A88" i="10"/>
  <c r="W91" i="7"/>
  <c r="B91" i="8"/>
  <c r="A89" i="10"/>
  <c r="B92" i="8"/>
  <c r="W92" i="7"/>
  <c r="A90" i="10"/>
  <c r="B93" i="8"/>
  <c r="B93" i="6"/>
  <c r="B93" i="5"/>
  <c r="A91" i="10"/>
  <c r="B94" i="8"/>
  <c r="W94" i="7"/>
  <c r="B94" i="6"/>
  <c r="A92" i="10"/>
  <c r="W95" i="7"/>
  <c r="A93" i="10"/>
  <c r="B96" i="8"/>
  <c r="W96" i="7"/>
  <c r="A94" i="10"/>
  <c r="B97" i="8"/>
  <c r="B97" i="6"/>
  <c r="B97" i="5"/>
  <c r="A95" i="10"/>
  <c r="B98" i="8"/>
  <c r="A96" i="10"/>
  <c r="B99" i="8"/>
  <c r="A97" i="10"/>
  <c r="B100" i="8"/>
  <c r="B151" i="11"/>
  <c r="A98" i="10"/>
  <c r="A99" i="10"/>
  <c r="B102" i="8"/>
  <c r="B13" i="5"/>
  <c r="B17" i="5"/>
  <c r="B25" i="5"/>
  <c r="B33" i="5"/>
  <c r="B50" i="5"/>
  <c r="B55" i="5"/>
  <c r="B66" i="5"/>
  <c r="B71" i="5"/>
  <c r="B87" i="5"/>
  <c r="B92" i="5"/>
  <c r="B14" i="6"/>
  <c r="B39" i="6"/>
  <c r="B47" i="6"/>
  <c r="B55" i="6"/>
  <c r="B63" i="6"/>
  <c r="B71" i="6"/>
  <c r="B87" i="6"/>
  <c r="B95" i="6"/>
  <c r="A112" i="11"/>
  <c r="B112" i="12" s="1"/>
  <c r="B25" i="8"/>
  <c r="B47" i="8"/>
  <c r="B89" i="8"/>
  <c r="A2" i="10"/>
  <c r="B5" i="8"/>
  <c r="B5" i="6"/>
  <c r="A4" i="10"/>
  <c r="W7" i="7"/>
  <c r="A6" i="10"/>
  <c r="B9" i="8"/>
  <c r="B9" i="6"/>
  <c r="A9" i="10"/>
  <c r="B12" i="8"/>
  <c r="W12" i="7"/>
  <c r="A12" i="10"/>
  <c r="W15" i="7"/>
  <c r="A15" i="10"/>
  <c r="B18" i="8"/>
  <c r="W18" i="7"/>
  <c r="A18" i="10"/>
  <c r="B21" i="6"/>
  <c r="B21" i="8"/>
  <c r="A21" i="10"/>
  <c r="B24" i="8"/>
  <c r="W24" i="7"/>
  <c r="A23" i="10"/>
  <c r="B26" i="8"/>
  <c r="W26" i="7"/>
  <c r="A26" i="10"/>
  <c r="B29" i="8"/>
  <c r="B29" i="6"/>
  <c r="A28" i="10"/>
  <c r="W31" i="7"/>
  <c r="A31" i="10"/>
  <c r="B34" i="8"/>
  <c r="W34" i="7"/>
  <c r="B34" i="6"/>
  <c r="A34" i="10"/>
  <c r="B37" i="6"/>
  <c r="B37" i="8"/>
  <c r="A38" i="10"/>
  <c r="B41" i="6"/>
  <c r="A40" i="10"/>
  <c r="W43" i="7"/>
  <c r="B43" i="8"/>
  <c r="A42" i="10"/>
  <c r="B45" i="8"/>
  <c r="B45" i="6"/>
  <c r="A45" i="10"/>
  <c r="B48" i="8"/>
  <c r="W48" i="7"/>
  <c r="A48" i="10"/>
  <c r="B51" i="8"/>
  <c r="W51" i="7"/>
  <c r="A50" i="10"/>
  <c r="B53" i="6"/>
  <c r="B53" i="5"/>
  <c r="B53" i="8"/>
  <c r="A53" i="10"/>
  <c r="B56" i="8"/>
  <c r="W56" i="7"/>
  <c r="A56" i="10"/>
  <c r="W59" i="7"/>
  <c r="B59" i="8"/>
  <c r="A58" i="10"/>
  <c r="B61" i="8"/>
  <c r="B61" i="6"/>
  <c r="B61" i="5"/>
  <c r="A61" i="10"/>
  <c r="B64" i="8"/>
  <c r="W64" i="7"/>
  <c r="A65" i="10"/>
  <c r="W68" i="7"/>
  <c r="A67" i="10"/>
  <c r="B70" i="8"/>
  <c r="W70" i="7"/>
  <c r="B70" i="6"/>
  <c r="A70" i="10"/>
  <c r="B73" i="6"/>
  <c r="B73" i="5"/>
  <c r="A73" i="10"/>
  <c r="B76" i="8"/>
  <c r="W76" i="7"/>
  <c r="A75" i="10"/>
  <c r="B78" i="8"/>
  <c r="W78" i="7"/>
  <c r="B78" i="6"/>
  <c r="A79" i="10"/>
  <c r="B82" i="8"/>
  <c r="W82" i="7"/>
  <c r="B82" i="6"/>
  <c r="B6" i="5"/>
  <c r="B10" i="5"/>
  <c r="B14" i="5"/>
  <c r="B18" i="5"/>
  <c r="B22" i="5"/>
  <c r="B26" i="5"/>
  <c r="B34" i="5"/>
  <c r="B42" i="5"/>
  <c r="B51" i="5"/>
  <c r="B56" i="5"/>
  <c r="B72" i="5"/>
  <c r="B78" i="5"/>
  <c r="B88" i="5"/>
  <c r="B94" i="5"/>
  <c r="B15" i="6"/>
  <c r="B26" i="6"/>
  <c r="B48" i="6"/>
  <c r="B56" i="6"/>
  <c r="B64" i="6"/>
  <c r="B80" i="6"/>
  <c r="B88" i="6"/>
  <c r="B96" i="6"/>
  <c r="W5" i="7"/>
  <c r="W21" i="7"/>
  <c r="W29" i="7"/>
  <c r="W37" i="7"/>
  <c r="W45" i="7"/>
  <c r="B158" i="11" s="1"/>
  <c r="W53" i="7"/>
  <c r="W61" i="7"/>
  <c r="W77" i="7"/>
  <c r="W85" i="7"/>
  <c r="W93" i="7"/>
  <c r="A104" i="11"/>
  <c r="B104" i="12" s="1"/>
  <c r="B11" i="8"/>
  <c r="B31" i="8"/>
  <c r="B73" i="8"/>
  <c r="B95" i="8"/>
  <c r="A5" i="10"/>
  <c r="B8" i="8"/>
  <c r="W8" i="7"/>
  <c r="A7" i="10"/>
  <c r="B10" i="8"/>
  <c r="W10" i="7"/>
  <c r="A10" i="10"/>
  <c r="B13" i="8"/>
  <c r="B13" i="6"/>
  <c r="A13" i="10"/>
  <c r="B16" i="8"/>
  <c r="W16" i="7"/>
  <c r="A16" i="10"/>
  <c r="B19" i="8"/>
  <c r="W19" i="7"/>
  <c r="A17" i="10"/>
  <c r="W20" i="7"/>
  <c r="A20" i="10"/>
  <c r="B23" i="8"/>
  <c r="W23" i="7"/>
  <c r="A24" i="10"/>
  <c r="W27" i="7"/>
  <c r="B27" i="8"/>
  <c r="A27" i="10"/>
  <c r="B30" i="8"/>
  <c r="W30" i="7"/>
  <c r="B30" i="6"/>
  <c r="A29" i="10"/>
  <c r="B32" i="8"/>
  <c r="W32" i="7"/>
  <c r="A32" i="10"/>
  <c r="B35" i="8"/>
  <c r="W35" i="7"/>
  <c r="A35" i="10"/>
  <c r="B38" i="8"/>
  <c r="W38" i="7"/>
  <c r="B166" i="11" s="1"/>
  <c r="B38" i="6"/>
  <c r="A37" i="10"/>
  <c r="B40" i="8"/>
  <c r="W40" i="7"/>
  <c r="A41" i="10"/>
  <c r="B44" i="8"/>
  <c r="W44" i="7"/>
  <c r="B152" i="11" s="1"/>
  <c r="A43" i="10"/>
  <c r="B46" i="8"/>
  <c r="W46" i="7"/>
  <c r="B46" i="6"/>
  <c r="A46" i="10"/>
  <c r="B49" i="8"/>
  <c r="B49" i="6"/>
  <c r="B49" i="5"/>
  <c r="A49" i="10"/>
  <c r="W52" i="7"/>
  <c r="A51" i="10"/>
  <c r="B54" i="8"/>
  <c r="W54" i="7"/>
  <c r="B161" i="11" s="1"/>
  <c r="B54" i="6"/>
  <c r="A54" i="10"/>
  <c r="B57" i="6"/>
  <c r="B57" i="5"/>
  <c r="A57" i="10"/>
  <c r="B60" i="8"/>
  <c r="W60" i="7"/>
  <c r="A59" i="10"/>
  <c r="B62" i="8"/>
  <c r="W62" i="7"/>
  <c r="B62" i="6"/>
  <c r="A62" i="10"/>
  <c r="B65" i="8"/>
  <c r="B65" i="6"/>
  <c r="B65" i="5"/>
  <c r="A64" i="10"/>
  <c r="B67" i="8"/>
  <c r="W67" i="7"/>
  <c r="A66" i="10"/>
  <c r="B69" i="6"/>
  <c r="B69" i="5"/>
  <c r="B69" i="8"/>
  <c r="A69" i="10"/>
  <c r="B72" i="8"/>
  <c r="W72" i="7"/>
  <c r="A72" i="10"/>
  <c r="W75" i="7"/>
  <c r="B75" i="8"/>
  <c r="A76" i="10"/>
  <c r="W79" i="7"/>
  <c r="A80" i="10"/>
  <c r="B83" i="8"/>
  <c r="W83" i="7"/>
  <c r="B7" i="5"/>
  <c r="B11" i="5"/>
  <c r="B15" i="5"/>
  <c r="B19" i="5"/>
  <c r="B23" i="5"/>
  <c r="B27" i="5"/>
  <c r="B31" i="5"/>
  <c r="B35" i="5"/>
  <c r="B39" i="5"/>
  <c r="B43" i="5"/>
  <c r="B47" i="5"/>
  <c r="B52" i="5"/>
  <c r="B58" i="5"/>
  <c r="B63" i="5"/>
  <c r="B68" i="5"/>
  <c r="B74" i="5"/>
  <c r="B79" i="5"/>
  <c r="B84" i="5"/>
  <c r="B90" i="5"/>
  <c r="B95" i="5"/>
  <c r="B6" i="6"/>
  <c r="B11" i="6"/>
  <c r="B16" i="6"/>
  <c r="B22" i="6"/>
  <c r="B27" i="6"/>
  <c r="B35" i="6"/>
  <c r="B43" i="6"/>
  <c r="B51" i="6"/>
  <c r="B59" i="6"/>
  <c r="B67" i="6"/>
  <c r="B75" i="6"/>
  <c r="B83" i="6"/>
  <c r="B91" i="6"/>
  <c r="B15" i="8"/>
  <c r="B36" i="8"/>
  <c r="B57" i="8"/>
  <c r="B79" i="8"/>
  <c r="B101" i="8"/>
  <c r="B8" i="5"/>
  <c r="B12" i="5"/>
  <c r="B16" i="5"/>
  <c r="B20" i="5"/>
  <c r="B24" i="5"/>
  <c r="B28" i="5"/>
  <c r="B32" i="5"/>
  <c r="B36" i="5"/>
  <c r="B40" i="5"/>
  <c r="B44" i="5"/>
  <c r="B48" i="5"/>
  <c r="B54" i="5"/>
  <c r="B59" i="5"/>
  <c r="B64" i="5"/>
  <c r="B70" i="5"/>
  <c r="B75" i="5"/>
  <c r="B80" i="5"/>
  <c r="B86" i="5"/>
  <c r="B91" i="5"/>
  <c r="B96" i="5"/>
  <c r="B7" i="6"/>
  <c r="B12" i="6"/>
  <c r="B18" i="6"/>
  <c r="B23" i="6"/>
  <c r="B28" i="6"/>
  <c r="B36" i="6"/>
  <c r="B44" i="6"/>
  <c r="B52" i="6"/>
  <c r="B60" i="6"/>
  <c r="B68" i="6"/>
  <c r="B76" i="6"/>
  <c r="B84" i="6"/>
  <c r="B92" i="6"/>
  <c r="W9" i="7"/>
  <c r="W17" i="7"/>
  <c r="W25" i="7"/>
  <c r="W33" i="7"/>
  <c r="W41" i="7"/>
  <c r="W49" i="7"/>
  <c r="B159" i="11" s="1"/>
  <c r="W57" i="7"/>
  <c r="B155" i="11" s="1"/>
  <c r="W65" i="7"/>
  <c r="W73" i="7"/>
  <c r="W81" i="7"/>
  <c r="W89" i="7"/>
  <c r="W97" i="7"/>
  <c r="B20" i="8"/>
  <c r="B41" i="8"/>
  <c r="B63" i="8"/>
  <c r="B84" i="8"/>
  <c r="B10" i="11" l="1"/>
  <c r="V5" i="7"/>
  <c r="A2" i="11" s="1"/>
  <c r="B2" i="12" s="1"/>
  <c r="B125" i="11"/>
  <c r="C125" i="12"/>
  <c r="C140" i="12"/>
  <c r="B140" i="11"/>
  <c r="C117" i="12"/>
  <c r="B117" i="11"/>
  <c r="B98" i="11"/>
  <c r="C98" i="12"/>
  <c r="B116" i="11"/>
  <c r="C116" i="12"/>
  <c r="C115" i="12"/>
  <c r="B115" i="11"/>
  <c r="B124" i="11"/>
  <c r="C124" i="12"/>
  <c r="A161" i="11"/>
  <c r="B114" i="11"/>
  <c r="C114" i="12"/>
  <c r="B120" i="11"/>
  <c r="C120" i="12"/>
  <c r="C122" i="12"/>
  <c r="B122" i="11"/>
  <c r="C121" i="12"/>
  <c r="B121" i="11"/>
  <c r="C118" i="12"/>
  <c r="B118" i="11"/>
  <c r="C123" i="12"/>
  <c r="B123" i="11"/>
  <c r="C149" i="12"/>
  <c r="B149" i="11"/>
  <c r="C99" i="12"/>
  <c r="B99" i="11"/>
  <c r="B119" i="11"/>
  <c r="C119" i="12"/>
  <c r="C30" i="12"/>
  <c r="B30" i="11"/>
  <c r="V33" i="7"/>
  <c r="C86" i="12"/>
  <c r="B86" i="11"/>
  <c r="V89" i="7"/>
  <c r="A86" i="11" s="1"/>
  <c r="B86" i="12" s="1"/>
  <c r="C54" i="12"/>
  <c r="B54" i="11"/>
  <c r="V57" i="7"/>
  <c r="C22" i="12"/>
  <c r="B22" i="11"/>
  <c r="V25" i="7"/>
  <c r="A22" i="11" s="1"/>
  <c r="B22" i="12" s="1"/>
  <c r="B80" i="11"/>
  <c r="C80" i="12"/>
  <c r="V83" i="7"/>
  <c r="A80" i="11" s="1"/>
  <c r="B80" i="12" s="1"/>
  <c r="C69" i="12"/>
  <c r="B69" i="11"/>
  <c r="V72" i="7"/>
  <c r="A69" i="11" s="1"/>
  <c r="B69" i="12" s="1"/>
  <c r="C49" i="12"/>
  <c r="B49" i="11"/>
  <c r="V52" i="7"/>
  <c r="A49" i="11" s="1"/>
  <c r="B49" i="12" s="1"/>
  <c r="C32" i="12"/>
  <c r="B32" i="11"/>
  <c r="V35" i="7"/>
  <c r="C17" i="12"/>
  <c r="B17" i="11"/>
  <c r="V20" i="7"/>
  <c r="A17" i="11" s="1"/>
  <c r="B17" i="12" s="1"/>
  <c r="C82" i="12"/>
  <c r="B82" i="11"/>
  <c r="V85" i="7"/>
  <c r="A82" i="11" s="1"/>
  <c r="B82" i="12" s="1"/>
  <c r="C42" i="12"/>
  <c r="B42" i="11"/>
  <c r="V45" i="7"/>
  <c r="C2" i="12"/>
  <c r="B2" i="11"/>
  <c r="C73" i="12"/>
  <c r="B73" i="11"/>
  <c r="V76" i="7"/>
  <c r="A73" i="11" s="1"/>
  <c r="B73" i="12" s="1"/>
  <c r="C61" i="12"/>
  <c r="B61" i="11"/>
  <c r="V64" i="7"/>
  <c r="A61" i="11" s="1"/>
  <c r="B61" i="12" s="1"/>
  <c r="C56" i="12"/>
  <c r="B56" i="11"/>
  <c r="V59" i="7"/>
  <c r="C45" i="12"/>
  <c r="B45" i="11"/>
  <c r="V48" i="7"/>
  <c r="C15" i="12"/>
  <c r="B15" i="11"/>
  <c r="V18" i="7"/>
  <c r="C93" i="12"/>
  <c r="B93" i="11"/>
  <c r="V96" i="7"/>
  <c r="A93" i="11" s="1"/>
  <c r="B93" i="12" s="1"/>
  <c r="C87" i="12"/>
  <c r="B87" i="11"/>
  <c r="V90" i="7"/>
  <c r="C81" i="12"/>
  <c r="B81" i="11"/>
  <c r="V84" i="7"/>
  <c r="A81" i="11" s="1"/>
  <c r="B81" i="12" s="1"/>
  <c r="C60" i="12"/>
  <c r="B60" i="11"/>
  <c r="V63" i="7"/>
  <c r="A60" i="11" s="1"/>
  <c r="B60" i="12" s="1"/>
  <c r="C39" i="12"/>
  <c r="B39" i="11"/>
  <c r="V42" i="7"/>
  <c r="C19" i="12"/>
  <c r="B19" i="11"/>
  <c r="V22" i="7"/>
  <c r="A19" i="11" s="1"/>
  <c r="B19" i="12" s="1"/>
  <c r="C70" i="12"/>
  <c r="B70" i="11"/>
  <c r="V73" i="7"/>
  <c r="A70" i="11" s="1"/>
  <c r="B70" i="12" s="1"/>
  <c r="C6" i="12"/>
  <c r="B6" i="11"/>
  <c r="V9" i="7"/>
  <c r="A6" i="11" s="1"/>
  <c r="B6" i="12" s="1"/>
  <c r="C62" i="12"/>
  <c r="B62" i="11"/>
  <c r="V65" i="7"/>
  <c r="A62" i="11" s="1"/>
  <c r="B62" i="12" s="1"/>
  <c r="C78" i="12"/>
  <c r="B78" i="11"/>
  <c r="V81" i="7"/>
  <c r="A78" i="11" s="1"/>
  <c r="B78" i="12" s="1"/>
  <c r="C46" i="12"/>
  <c r="B46" i="11"/>
  <c r="V49" i="7"/>
  <c r="C14" i="12"/>
  <c r="B14" i="11"/>
  <c r="V17" i="7"/>
  <c r="C51" i="12"/>
  <c r="B51" i="11"/>
  <c r="V54" i="7"/>
  <c r="C37" i="12"/>
  <c r="B37" i="11"/>
  <c r="V40" i="7"/>
  <c r="C35" i="12"/>
  <c r="B35" i="11"/>
  <c r="V38" i="7"/>
  <c r="C20" i="12"/>
  <c r="B20" i="11"/>
  <c r="V23" i="7"/>
  <c r="C13" i="12"/>
  <c r="B13" i="11"/>
  <c r="V16" i="7"/>
  <c r="C74" i="12"/>
  <c r="B74" i="11"/>
  <c r="V77" i="7"/>
  <c r="A74" i="11" s="1"/>
  <c r="B74" i="12" s="1"/>
  <c r="C34" i="12"/>
  <c r="B34" i="11"/>
  <c r="V37" i="7"/>
  <c r="A34" i="11" s="1"/>
  <c r="B34" i="12" s="1"/>
  <c r="C79" i="12"/>
  <c r="B79" i="11"/>
  <c r="V82" i="7"/>
  <c r="A79" i="11" s="1"/>
  <c r="B79" i="12" s="1"/>
  <c r="C75" i="12"/>
  <c r="B75" i="11"/>
  <c r="V78" i="7"/>
  <c r="A75" i="11" s="1"/>
  <c r="B75" i="12" s="1"/>
  <c r="C48" i="12"/>
  <c r="B48" i="11"/>
  <c r="V51" i="7"/>
  <c r="C9" i="12"/>
  <c r="V12" i="7"/>
  <c r="A9" i="11" s="1"/>
  <c r="B9" i="12" s="1"/>
  <c r="B9" i="11"/>
  <c r="B96" i="11"/>
  <c r="C96" i="12"/>
  <c r="A96" i="11"/>
  <c r="B96" i="12" s="1"/>
  <c r="C95" i="12"/>
  <c r="B95" i="11"/>
  <c r="C89" i="12"/>
  <c r="B89" i="11"/>
  <c r="V92" i="7"/>
  <c r="C88" i="12"/>
  <c r="B88" i="11"/>
  <c r="V91" i="7"/>
  <c r="B84" i="11"/>
  <c r="C84" i="12"/>
  <c r="V87" i="7"/>
  <c r="A84" i="11" s="1"/>
  <c r="B84" i="12" s="1"/>
  <c r="C83" i="12"/>
  <c r="B83" i="11"/>
  <c r="V86" i="7"/>
  <c r="A83" i="11" s="1"/>
  <c r="B83" i="12" s="1"/>
  <c r="B68" i="11"/>
  <c r="C68" i="12"/>
  <c r="V71" i="7"/>
  <c r="A68" i="11" s="1"/>
  <c r="B68" i="12" s="1"/>
  <c r="C63" i="12"/>
  <c r="B63" i="11"/>
  <c r="V66" i="7"/>
  <c r="A63" i="11" s="1"/>
  <c r="B63" i="12" s="1"/>
  <c r="C44" i="12"/>
  <c r="B44" i="11"/>
  <c r="V47" i="7"/>
  <c r="C8" i="12"/>
  <c r="B8" i="11"/>
  <c r="V11" i="7"/>
  <c r="A8" i="11" s="1"/>
  <c r="B8" i="12" s="1"/>
  <c r="C38" i="12"/>
  <c r="B38" i="11"/>
  <c r="V41" i="7"/>
  <c r="C72" i="12"/>
  <c r="B72" i="11"/>
  <c r="V75" i="7"/>
  <c r="A72" i="11" s="1"/>
  <c r="B72" i="12" s="1"/>
  <c r="C57" i="12"/>
  <c r="B57" i="11"/>
  <c r="V60" i="7"/>
  <c r="C41" i="12"/>
  <c r="B41" i="11"/>
  <c r="V44" i="7"/>
  <c r="C16" i="12"/>
  <c r="B16" i="11"/>
  <c r="V19" i="7"/>
  <c r="A16" i="11" s="1"/>
  <c r="B16" i="12" s="1"/>
  <c r="C5" i="12"/>
  <c r="B5" i="11"/>
  <c r="V8" i="7"/>
  <c r="C58" i="12"/>
  <c r="B58" i="11"/>
  <c r="V61" i="7"/>
  <c r="C26" i="12"/>
  <c r="B26" i="11"/>
  <c r="V29" i="7"/>
  <c r="A26" i="11" s="1"/>
  <c r="B26" i="12" s="1"/>
  <c r="C65" i="12"/>
  <c r="B65" i="11"/>
  <c r="V68" i="7"/>
  <c r="A65" i="11" s="1"/>
  <c r="B65" i="12" s="1"/>
  <c r="C53" i="12"/>
  <c r="B53" i="11"/>
  <c r="V56" i="7"/>
  <c r="C28" i="12"/>
  <c r="B28" i="11"/>
  <c r="V31" i="7"/>
  <c r="A28" i="11" s="1"/>
  <c r="B28" i="12" s="1"/>
  <c r="C21" i="12"/>
  <c r="B21" i="11"/>
  <c r="V24" i="7"/>
  <c r="C97" i="12"/>
  <c r="B97" i="11"/>
  <c r="C91" i="12"/>
  <c r="B91" i="11"/>
  <c r="V94" i="7"/>
  <c r="A91" i="11" s="1"/>
  <c r="B91" i="12" s="1"/>
  <c r="C85" i="12"/>
  <c r="B85" i="11"/>
  <c r="V88" i="7"/>
  <c r="A85" i="11" s="1"/>
  <c r="B85" i="12" s="1"/>
  <c r="C77" i="12"/>
  <c r="B77" i="11"/>
  <c r="V80" i="7"/>
  <c r="A77" i="11" s="1"/>
  <c r="B77" i="12" s="1"/>
  <c r="C71" i="12"/>
  <c r="V74" i="7"/>
  <c r="A71" i="11" s="1"/>
  <c r="B71" i="12" s="1"/>
  <c r="B71" i="11"/>
  <c r="C52" i="12"/>
  <c r="B52" i="11"/>
  <c r="V55" i="7"/>
  <c r="C47" i="12"/>
  <c r="B47" i="11"/>
  <c r="V50" i="7"/>
  <c r="C33" i="12"/>
  <c r="B33" i="11"/>
  <c r="V36" i="7"/>
  <c r="C11" i="12"/>
  <c r="B11" i="11"/>
  <c r="V14" i="7"/>
  <c r="C94" i="12"/>
  <c r="B94" i="11"/>
  <c r="V97" i="7"/>
  <c r="A94" i="11" s="1"/>
  <c r="B94" i="12" s="1"/>
  <c r="B76" i="11"/>
  <c r="C76" i="12"/>
  <c r="V79" i="7"/>
  <c r="A76" i="11" s="1"/>
  <c r="B76" i="12" s="1"/>
  <c r="C64" i="12"/>
  <c r="B64" i="11"/>
  <c r="V67" i="7"/>
  <c r="A64" i="11" s="1"/>
  <c r="B64" i="12" s="1"/>
  <c r="C59" i="12"/>
  <c r="B59" i="11"/>
  <c r="V62" i="7"/>
  <c r="C43" i="12"/>
  <c r="B43" i="11"/>
  <c r="V46" i="7"/>
  <c r="C29" i="12"/>
  <c r="B29" i="11"/>
  <c r="V32" i="7"/>
  <c r="A29" i="11" s="1"/>
  <c r="B29" i="12" s="1"/>
  <c r="C27" i="12"/>
  <c r="B27" i="11"/>
  <c r="V30" i="7"/>
  <c r="A27" i="11" s="1"/>
  <c r="B27" i="12" s="1"/>
  <c r="C24" i="12"/>
  <c r="B24" i="11"/>
  <c r="V27" i="7"/>
  <c r="A24" i="11" s="1"/>
  <c r="B24" i="12" s="1"/>
  <c r="C7" i="12"/>
  <c r="B7" i="11"/>
  <c r="V10" i="7"/>
  <c r="A7" i="11" s="1"/>
  <c r="B7" i="12" s="1"/>
  <c r="C90" i="12"/>
  <c r="B90" i="11"/>
  <c r="V93" i="7"/>
  <c r="A90" i="11" s="1"/>
  <c r="B90" i="12" s="1"/>
  <c r="C50" i="12"/>
  <c r="B50" i="11"/>
  <c r="V53" i="7"/>
  <c r="C18" i="12"/>
  <c r="B18" i="11"/>
  <c r="V21" i="7"/>
  <c r="A18" i="11" s="1"/>
  <c r="B18" i="12" s="1"/>
  <c r="C67" i="12"/>
  <c r="B67" i="11"/>
  <c r="V70" i="7"/>
  <c r="C40" i="12"/>
  <c r="B40" i="11"/>
  <c r="V43" i="7"/>
  <c r="C31" i="12"/>
  <c r="B31" i="11"/>
  <c r="V34" i="7"/>
  <c r="A31" i="11" s="1"/>
  <c r="B31" i="12" s="1"/>
  <c r="C23" i="12"/>
  <c r="B23" i="11"/>
  <c r="V26" i="7"/>
  <c r="A23" i="11" s="1"/>
  <c r="B23" i="12" s="1"/>
  <c r="C12" i="12"/>
  <c r="B12" i="11"/>
  <c r="V15" i="7"/>
  <c r="A12" i="11" s="1"/>
  <c r="B12" i="12" s="1"/>
  <c r="C4" i="12"/>
  <c r="B4" i="11"/>
  <c r="V7" i="7"/>
  <c r="A4" i="11" s="1"/>
  <c r="B4" i="12" s="1"/>
  <c r="B92" i="11"/>
  <c r="C92" i="12"/>
  <c r="V95" i="7"/>
  <c r="A92" i="11" s="1"/>
  <c r="B92" i="12" s="1"/>
  <c r="C55" i="12"/>
  <c r="V58" i="7"/>
  <c r="A55" i="11" s="1"/>
  <c r="B55" i="12" s="1"/>
  <c r="B55" i="11"/>
  <c r="C36" i="12"/>
  <c r="B36" i="11"/>
  <c r="V39" i="7"/>
  <c r="C25" i="12"/>
  <c r="B25" i="11"/>
  <c r="V28" i="7"/>
  <c r="A25" i="11" s="1"/>
  <c r="B25" i="12" s="1"/>
  <c r="C3" i="12"/>
  <c r="B3" i="11"/>
  <c r="V6" i="7"/>
  <c r="A3" i="11" s="1"/>
  <c r="B3" i="12" s="1"/>
  <c r="A21" i="11" l="1"/>
  <c r="B21" i="12" s="1"/>
  <c r="A51" i="11"/>
  <c r="B51" i="12" s="1"/>
  <c r="A38" i="11"/>
  <c r="B38" i="12" s="1"/>
  <c r="A114" i="11"/>
  <c r="B114" i="12" s="1"/>
  <c r="A87" i="11"/>
  <c r="B87" i="12" s="1"/>
  <c r="A54" i="11"/>
  <c r="B54" i="12" s="1"/>
  <c r="A5" i="11"/>
  <c r="B5" i="12" s="1"/>
  <c r="A32" i="11"/>
  <c r="B32" i="12" s="1"/>
  <c r="A162" i="11"/>
  <c r="A52" i="11"/>
  <c r="B52" i="12" s="1"/>
  <c r="A120" i="11"/>
  <c r="B120" i="12" s="1"/>
  <c r="A14" i="11"/>
  <c r="B14" i="12" s="1"/>
  <c r="A155" i="11"/>
  <c r="A67" i="11"/>
  <c r="B67" i="12" s="1"/>
  <c r="A99" i="11"/>
  <c r="B99" i="12" s="1"/>
  <c r="A11" i="11"/>
  <c r="B11" i="12" s="1"/>
  <c r="A48" i="11"/>
  <c r="B48" i="12" s="1"/>
  <c r="A116" i="11"/>
  <c r="B116" i="12" s="1"/>
  <c r="A10" i="11"/>
  <c r="B10" i="12" s="1"/>
  <c r="A36" i="11"/>
  <c r="B36" i="12" s="1"/>
  <c r="A118" i="11"/>
  <c r="B118" i="12" s="1"/>
  <c r="A43" i="11"/>
  <c r="B43" i="12" s="1"/>
  <c r="A122" i="11"/>
  <c r="B122" i="12" s="1"/>
  <c r="A53" i="11"/>
  <c r="B53" i="12" s="1"/>
  <c r="A123" i="11"/>
  <c r="B123" i="12" s="1"/>
  <c r="A88" i="11"/>
  <c r="B88" i="12" s="1"/>
  <c r="A98" i="11"/>
  <c r="B98" i="12" s="1"/>
  <c r="A46" i="11"/>
  <c r="B46" i="12" s="1"/>
  <c r="A159" i="11"/>
  <c r="A44" i="11"/>
  <c r="B44" i="12" s="1"/>
  <c r="A153" i="11"/>
  <c r="A20" i="11"/>
  <c r="B20" i="12" s="1"/>
  <c r="A15" i="11"/>
  <c r="B15" i="12" s="1"/>
  <c r="A30" i="11"/>
  <c r="B30" i="12" s="1"/>
  <c r="A33" i="11"/>
  <c r="B33" i="12" s="1"/>
  <c r="A41" i="11"/>
  <c r="B41" i="12" s="1"/>
  <c r="A152" i="11"/>
  <c r="A39" i="11"/>
  <c r="B39" i="12" s="1"/>
  <c r="A157" i="11"/>
  <c r="A59" i="11"/>
  <c r="B59" i="12" s="1"/>
  <c r="A89" i="11"/>
  <c r="B89" i="12" s="1"/>
  <c r="A42" i="11"/>
  <c r="B42" i="12" s="1"/>
  <c r="A158" i="11"/>
  <c r="A35" i="11"/>
  <c r="B35" i="12" s="1"/>
  <c r="A166" i="11"/>
  <c r="A45" i="11"/>
  <c r="B45" i="12" s="1"/>
  <c r="A115" i="11"/>
  <c r="B115" i="12" s="1"/>
  <c r="A40" i="11"/>
  <c r="B40" i="12" s="1"/>
  <c r="A119" i="11"/>
  <c r="B119" i="12" s="1"/>
  <c r="A47" i="11"/>
  <c r="B47" i="12" s="1"/>
  <c r="A149" i="11"/>
  <c r="B149" i="12" s="1"/>
  <c r="A57" i="11"/>
  <c r="B57" i="12" s="1"/>
  <c r="A124" i="11"/>
  <c r="B124" i="12" s="1"/>
  <c r="A58" i="11"/>
  <c r="B58" i="12" s="1"/>
  <c r="A140" i="11"/>
  <c r="B140" i="12" s="1"/>
  <c r="A50" i="11"/>
  <c r="B50" i="12" s="1"/>
  <c r="A117" i="11"/>
  <c r="B117" i="12" s="1"/>
  <c r="A13" i="11"/>
  <c r="B13" i="12" s="1"/>
  <c r="A95" i="11"/>
  <c r="B95" i="12" s="1"/>
  <c r="A97" i="11"/>
  <c r="B97" i="12" s="1"/>
  <c r="A151" i="11"/>
  <c r="A37" i="11"/>
  <c r="B37" i="12" s="1"/>
  <c r="A125" i="11"/>
  <c r="B125" i="12" s="1"/>
  <c r="A56" i="11"/>
  <c r="B56" i="12" s="1"/>
  <c r="A121" i="11"/>
  <c r="B121" i="12" s="1"/>
</calcChain>
</file>

<file path=xl/sharedStrings.xml><?xml version="1.0" encoding="utf-8"?>
<sst xmlns="http://schemas.openxmlformats.org/spreadsheetml/2006/main" count="5867" uniqueCount="1217">
  <si>
    <t>TEMPLATE FOR METADATA ABOUT SEQUENCING DATASET</t>
  </si>
  <si>
    <t>Why metadata ?</t>
  </si>
  <si>
    <t xml:space="preserve">"A file of nucleic acid sequences itself is not descriptive.   </t>
  </si>
  <si>
    <t>Accompanying information describing data, known as metadata, is important for fueling artificial intelligence and ensuring data longevity as technologies evolve.</t>
  </si>
  <si>
    <t>Poor metadata can significantly lower the value of sequencing experiments by limiting the reproducibility of the study and its reuse in integrative analyses.</t>
  </si>
  <si>
    <t xml:space="preserve">Furthermore, metadata provides the basis for supervised machine learning algorithms using labeled data and indexing Next Generation Sequencing datasets into public repositories to support database queries and data discovery. </t>
  </si>
  <si>
    <t>Thus, metadata is key for making data Findable, Accessible, Interoperable, and Reusable (FAIR)."</t>
  </si>
  <si>
    <t>See https://journals.plos.org/ploscompbiol/article?id=10.1371/journal.pcbi.1008260</t>
  </si>
  <si>
    <t>This template has been created for :</t>
  </si>
  <si>
    <t>1. Ensure good traceabillity of data ;</t>
  </si>
  <si>
    <t>2. Match European Nucleotide Archive (ENA) standards for sequencing data submission ;</t>
  </si>
  <si>
    <t>3. Automate the process of sequencing data submission to ENA.</t>
  </si>
  <si>
    <t>See https://ena-docs.readthedocs.io/en/latest/submit/study.html to learn more about ENA metadata model.</t>
  </si>
  <si>
    <t>ENA is the European node of the International Nucleotide Sequence Database Collaboration (INSDC)</t>
  </si>
  <si>
    <t>HOW-TO</t>
  </si>
  <si>
    <r>
      <t>Fill in all mandatory fields in</t>
    </r>
    <r>
      <rPr>
        <b/>
        <u/>
        <sz val="12"/>
        <color theme="1"/>
        <rFont val="Calibri"/>
        <scheme val="minor"/>
      </rPr>
      <t xml:space="preserve"> STUDY sheet</t>
    </r>
    <r>
      <rPr>
        <sz val="12"/>
        <color theme="1"/>
        <rFont val="Calibri"/>
        <scheme val="minor"/>
      </rPr>
      <t xml:space="preserve"> (and more if you hit it off). These fields are metadata about the </t>
    </r>
    <r>
      <rPr>
        <b/>
        <u/>
        <sz val="12"/>
        <color theme="1"/>
        <rFont val="Calibri"/>
        <scheme val="minor"/>
      </rPr>
      <t>PROJECT</t>
    </r>
    <r>
      <rPr>
        <sz val="12"/>
        <color theme="1"/>
        <rFont val="Calibri"/>
        <scheme val="minor"/>
      </rPr>
      <t>. (1 line only)</t>
    </r>
  </si>
  <si>
    <r>
      <t xml:space="preserve">Enter each collaborator of the study in the COLLABPRATORS sheet, </t>
    </r>
    <r>
      <rPr>
        <b/>
        <sz val="12"/>
        <color theme="1"/>
        <rFont val="Calibri"/>
        <scheme val="minor"/>
      </rPr>
      <t>in descending order of contribution.</t>
    </r>
  </si>
  <si>
    <r>
      <t>Fill in all mandatory fields in</t>
    </r>
    <r>
      <rPr>
        <b/>
        <u/>
        <sz val="12"/>
        <color theme="1"/>
        <rFont val="Calibri"/>
        <scheme val="minor"/>
      </rPr>
      <t xml:space="preserve"> SAMPLES_general sheet</t>
    </r>
    <r>
      <rPr>
        <sz val="12"/>
        <color theme="1"/>
        <rFont val="Calibri"/>
        <scheme val="minor"/>
      </rPr>
      <t xml:space="preserve"> (and more if you hit it off). These fields are </t>
    </r>
    <r>
      <rPr>
        <i/>
        <sz val="12"/>
        <color theme="1"/>
        <rFont val="Calibri"/>
        <scheme val="minor"/>
      </rPr>
      <t>general</t>
    </r>
    <r>
      <rPr>
        <sz val="12"/>
        <color theme="1"/>
        <rFont val="Calibri"/>
        <scheme val="minor"/>
      </rPr>
      <t xml:space="preserve"> metadata about the </t>
    </r>
    <r>
      <rPr>
        <b/>
        <u/>
        <sz val="12"/>
        <color theme="1"/>
        <rFont val="Calibri"/>
        <scheme val="minor"/>
      </rPr>
      <t>SAMPLES</t>
    </r>
    <r>
      <rPr>
        <sz val="12"/>
        <color theme="1"/>
        <rFont val="Calibri"/>
        <scheme val="minor"/>
      </rPr>
      <t>. (1 line = 1 sample)</t>
    </r>
  </si>
  <si>
    <t xml:space="preserve">IMPORTANT : if you used LabCollector (or another LIMS) to track your samples during your experiments, the sample names in this files must be the same as in LabCollector. </t>
  </si>
  <si>
    <r>
      <t>For all fields with "</t>
    </r>
    <r>
      <rPr>
        <b/>
        <sz val="12"/>
        <color theme="1"/>
        <rFont val="Calibri"/>
        <scheme val="minor"/>
      </rPr>
      <t>controlled vocabulary</t>
    </r>
    <r>
      <rPr>
        <sz val="12"/>
        <color theme="1"/>
        <rFont val="Calibri"/>
        <scheme val="minor"/>
      </rPr>
      <t>" format, a drop-down list will propose the possible choices.</t>
    </r>
  </si>
  <si>
    <r>
      <t xml:space="preserve">Then if your data are </t>
    </r>
    <r>
      <rPr>
        <b/>
        <sz val="12"/>
        <color theme="1"/>
        <rFont val="Calibri"/>
        <scheme val="minor"/>
      </rPr>
      <t>metagenomic/metabarcoding/metatranscriptomic</t>
    </r>
    <r>
      <rPr>
        <sz val="12"/>
        <color theme="1"/>
        <rFont val="Calibri"/>
        <scheme val="minor"/>
      </rPr>
      <t xml:space="preserve"> data, fill in all relevant fields in </t>
    </r>
    <r>
      <rPr>
        <b/>
        <u/>
        <sz val="12"/>
        <color theme="1"/>
        <rFont val="Calibri"/>
        <scheme val="minor"/>
      </rPr>
      <t xml:space="preserve">SAMPLES_meta sheet </t>
    </r>
    <r>
      <rPr>
        <sz val="12"/>
        <color theme="1"/>
        <rFont val="Calibri"/>
        <scheme val="minor"/>
      </rPr>
      <t>(1 line = 1 sample)</t>
    </r>
  </si>
  <si>
    <r>
      <t xml:space="preserve">Else, fill in all relevant fields in </t>
    </r>
    <r>
      <rPr>
        <b/>
        <u/>
        <sz val="12"/>
        <color theme="1"/>
        <rFont val="Calibri"/>
        <scheme val="minor"/>
      </rPr>
      <t>SAMPLES_idividual sheet</t>
    </r>
    <r>
      <rPr>
        <sz val="12"/>
        <color theme="1"/>
        <rFont val="Calibri"/>
        <scheme val="minor"/>
      </rPr>
      <t xml:space="preserve">. These fields are specific metadata about the </t>
    </r>
    <r>
      <rPr>
        <b/>
        <u/>
        <sz val="12"/>
        <color theme="1"/>
        <rFont val="Calibri"/>
        <scheme val="minor"/>
      </rPr>
      <t>SAMPLES (1 line = 1 sample).</t>
    </r>
  </si>
  <si>
    <r>
      <t xml:space="preserve">Fill in relevant fields in </t>
    </r>
    <r>
      <rPr>
        <b/>
        <u/>
        <sz val="12"/>
        <color theme="1"/>
        <rFont val="Calibri"/>
        <scheme val="minor"/>
      </rPr>
      <t>SAMPLES_chemicophysical sheet</t>
    </r>
    <r>
      <rPr>
        <sz val="12"/>
        <color theme="1"/>
        <rFont val="Calibri"/>
        <scheme val="minor"/>
      </rPr>
      <t xml:space="preserve">. These fields are </t>
    </r>
    <r>
      <rPr>
        <i/>
        <sz val="12"/>
        <color theme="1"/>
        <rFont val="Calibri"/>
        <scheme val="minor"/>
      </rPr>
      <t>very specific</t>
    </r>
    <r>
      <rPr>
        <sz val="12"/>
        <color theme="1"/>
        <rFont val="Calibri"/>
        <scheme val="minor"/>
      </rPr>
      <t xml:space="preserve"> metadata about the </t>
    </r>
    <r>
      <rPr>
        <b/>
        <u/>
        <sz val="12"/>
        <color theme="1"/>
        <rFont val="Calibri"/>
        <scheme val="minor"/>
      </rPr>
      <t>SAMPLES</t>
    </r>
    <r>
      <rPr>
        <sz val="12"/>
        <color theme="1"/>
        <rFont val="Calibri"/>
        <scheme val="minor"/>
      </rPr>
      <t>. (1 line = 1 sample)</t>
    </r>
  </si>
  <si>
    <t>If your project is related to Tara Ocean project, a specific template is required : contact us (see contact section below).</t>
  </si>
  <si>
    <r>
      <t xml:space="preserve">Fill in all mandatory and relevant fields in </t>
    </r>
    <r>
      <rPr>
        <b/>
        <u/>
        <sz val="12"/>
        <color theme="1"/>
        <rFont val="Calibri"/>
        <scheme val="minor"/>
      </rPr>
      <t>SEQUENCING sheet</t>
    </r>
    <r>
      <rPr>
        <sz val="12"/>
        <color theme="1"/>
        <rFont val="Calibri"/>
        <scheme val="minor"/>
      </rPr>
      <t xml:space="preserve">. These fields are general metadata about </t>
    </r>
    <r>
      <rPr>
        <b/>
        <u/>
        <sz val="12"/>
        <color theme="1"/>
        <rFont val="Calibri"/>
        <scheme val="minor"/>
      </rPr>
      <t>library preparation and sequencing</t>
    </r>
    <r>
      <rPr>
        <sz val="12"/>
        <color theme="1"/>
        <rFont val="Calibri"/>
        <scheme val="minor"/>
      </rPr>
      <t xml:space="preserve"> (1 line = 1 sample)</t>
    </r>
  </si>
  <si>
    <r>
      <rPr>
        <b/>
        <sz val="12"/>
        <color indexed="2"/>
        <rFont val="Calibri"/>
        <scheme val="minor"/>
      </rPr>
      <t>IMPORTANT</t>
    </r>
    <r>
      <rPr>
        <sz val="12"/>
        <color theme="1"/>
        <rFont val="Calibri"/>
        <scheme val="minor"/>
      </rPr>
      <t xml:space="preserve"> : if you can't fill a </t>
    </r>
    <r>
      <rPr>
        <b/>
        <sz val="12"/>
        <color indexed="2"/>
        <rFont val="Calibri"/>
        <scheme val="minor"/>
      </rPr>
      <t>mandatory</t>
    </r>
    <r>
      <rPr>
        <sz val="12"/>
        <color theme="1"/>
        <rFont val="Calibri"/>
        <scheme val="minor"/>
      </rPr>
      <t xml:space="preserve"> field, do not leave blank space but fill it in with either </t>
    </r>
    <r>
      <rPr>
        <b/>
        <sz val="12"/>
        <color theme="1"/>
        <rFont val="Calibri"/>
        <scheme val="minor"/>
      </rPr>
      <t>not applicable ; not collected ; not provided</t>
    </r>
    <r>
      <rPr>
        <sz val="12"/>
        <color theme="1"/>
        <rFont val="Calibri"/>
        <scheme val="minor"/>
      </rPr>
      <t>.</t>
    </r>
  </si>
  <si>
    <t>Non mandatory fields can be left empty.</t>
  </si>
  <si>
    <t>Once completed, rename this metadata file using the following naming convention : YEAR_PROJECT-NAME_STUDY-TYPE.xlsx ; e.g. 2022_PanMixSea_16S-metagenomic-sequencing</t>
  </si>
  <si>
    <t>GENERAL GUIDELINES</t>
  </si>
  <si>
    <t>Please do not merge cells and do not move or insert columns.</t>
  </si>
  <si>
    <t>Fill in the main information part using the drop-down lists if available.</t>
  </si>
  <si>
    <t>The sheets project;sample;experiment;run will be filled automatically using the information in the others sheets.</t>
  </si>
  <si>
    <t>Do not use any special character nor accent in text fields.</t>
  </si>
  <si>
    <t>Do not rename fields or sheets.</t>
  </si>
  <si>
    <t>Ontologies listed in lists sheet are based on ENA standards (https://ena-docs.readthedocs.io/en/latest/submit/reads/webin-cli.html)</t>
  </si>
  <si>
    <t>Find below the list of possible checklists for your project. You must selct only one checklist per sequencing project.</t>
  </si>
  <si>
    <t>Choose ENA default sample checklist ERC000011 if no other checklist suits your data.</t>
  </si>
  <si>
    <t>More info here</t>
  </si>
  <si>
    <t>checklist name</t>
  </si>
  <si>
    <t>checklist ID</t>
  </si>
  <si>
    <t>checklist description</t>
  </si>
  <si>
    <t>ENA_binned_metagenome</t>
  </si>
  <si>
    <t>ERC000050</t>
  </si>
  <si>
    <t>Minimum information to standardise metadata of binned metagenome samples. Ensures binned and MAG metagenome assembly metadata is compatible.</t>
  </si>
  <si>
    <t>ENA_default_sample_checklist</t>
  </si>
  <si>
    <t>ERC000011</t>
  </si>
  <si>
    <t>Minimum information required for the sample</t>
  </si>
  <si>
    <t>ENA_Marine_Microalgae_Checklist</t>
  </si>
  <si>
    <t>ERC000043</t>
  </si>
  <si>
    <t>Marine microalgae contextual information. The checklist has been developed in collaboration with EMBRIC Project partners and is suitable for reporting metadata related to environmental samples and those in culture collections.</t>
  </si>
  <si>
    <t>ENA_parasite_sample_checklist</t>
  </si>
  <si>
    <t>ERC000039</t>
  </si>
  <si>
    <t>Minimum information about parasite samples. A checklist for reporting metadata of parasite samples associated with molecular data. This standard was developed by the COMPARE platform and can be used for submission of sample metadata derived from protozoan parasites (e.g. Cryptosporidium) and also multicellular eukaryotic parasites (e.g. Platyhelminthes and Nematoda).</t>
  </si>
  <si>
    <t>ENA_sewage_checklist</t>
  </si>
  <si>
    <t>ERC000036</t>
  </si>
  <si>
    <t>Minimum information about sewage samples. A checklist for reporting of sewage surveillance samples associated with sequence data from metagenomic sequencing projects. This minimum metadata standard was developed by the COMPARE platform.</t>
  </si>
  <si>
    <t>ENA_Tara_Oceans</t>
  </si>
  <si>
    <t>ERC000030</t>
  </si>
  <si>
    <t>Minimum information about a Tara Oceans sample. A checklist for reporting metadata of oceanic plankton samples associated with genomics data from the Tara Oceans Expedition.</t>
  </si>
  <si>
    <t>GSC_MIMAGS</t>
  </si>
  <si>
    <t>ERC000047</t>
  </si>
  <si>
    <t>Minimum Information About a Metagenome-Assembled Genome </t>
  </si>
  <si>
    <t>GSC_MISAGS</t>
  </si>
  <si>
    <t>ERC000048</t>
  </si>
  <si>
    <t>Minimum Information About a Single Amplified Genome</t>
  </si>
  <si>
    <t>GSC_MIxS_host_associated</t>
  </si>
  <si>
    <t>ERC000013</t>
  </si>
  <si>
    <t>Genomic Standards Consortium Minimum Information about any (x) Sequence (MIxS) package extension for reporting of measurements and observations obtained from the environment where the sample was obtained.</t>
  </si>
  <si>
    <t>GSC_MIxS_miscellaneous_natural_or_artificial_environment</t>
  </si>
  <si>
    <t>ERC000025</t>
  </si>
  <si>
    <t>GSC_MIxS_sediment</t>
  </si>
  <si>
    <t>ERC000021</t>
  </si>
  <si>
    <t>GSC_MIxS_soil</t>
  </si>
  <si>
    <t>ERC000022</t>
  </si>
  <si>
    <t>GSC_MIxS_wastewater_sludge</t>
  </si>
  <si>
    <t>ERC000023</t>
  </si>
  <si>
    <t>GSC_MIxS_water</t>
  </si>
  <si>
    <t>ERC000024</t>
  </si>
  <si>
    <t>REFERENCES</t>
  </si>
  <si>
    <t>Online ENA documentation : https://ena-docs.readthedocs.io/en/latest/index.html</t>
  </si>
  <si>
    <t>CONTACT</t>
  </si>
  <si>
    <t>SeBiMER - Service de Bioinformatique d'IfreMER</t>
  </si>
  <si>
    <t>bioinfo@ifremer.fr</t>
  </si>
  <si>
    <t>CREDIT</t>
  </si>
  <si>
    <t>This project has been initiated in collaboration with Julie Clément, from IGH (CNRS Montpellier) and is based on work from Frédéric Bigey (INRAe Montpellier)</t>
  </si>
  <si>
    <t>rule</t>
  </si>
  <si>
    <t>mandatory</t>
  </si>
  <si>
    <t>optional</t>
  </si>
  <si>
    <t>format</t>
  </si>
  <si>
    <t>free text</t>
  </si>
  <si>
    <t>controlled vocabulary</t>
  </si>
  <si>
    <t>date (YYYY-MM-DD)</t>
  </si>
  <si>
    <t>help</t>
  </si>
  <si>
    <t>Temporary accession number, format : YYYYMMDD_LABNAME_SUBMITTER-INITIALS</t>
  </si>
  <si>
    <t>Short name for the study (e.g. DATAREF project name)</t>
  </si>
  <si>
    <t>Title of the study as would be used in a publication. Must contain the following elements : study type, genus, species, project name, year. Example : Whole genome sequencing of Atlantic bluefin tuna for THON project, 2022.</t>
  </si>
  <si>
    <t xml:space="preserve">More extensive free-form description of the study. </t>
  </si>
  <si>
    <t xml:space="preserve">Briefly describes the goals, purpose, and scope of the Study. </t>
  </si>
  <si>
    <t>The study_type presents a controlled vocabulary for expressing the overall purpose of the study.</t>
  </si>
  <si>
    <t>Laboratory responsible for the study (expected format : IFREMER_DEPARTMENT_UNIT_LAB)</t>
  </si>
  <si>
    <r>
      <t xml:space="preserve">Submitter defined project name. This field is intended for backward tracking of the study record to the submitter's LIMS (can be identical to </t>
    </r>
    <r>
      <rPr>
        <b/>
        <sz val="11"/>
        <color theme="1"/>
        <rFont val="Calibri"/>
        <scheme val="minor"/>
      </rPr>
      <t>name</t>
    </r>
    <r>
      <rPr>
        <sz val="11"/>
        <color theme="1"/>
        <rFont val="Calibri"/>
        <scheme val="minor"/>
      </rPr>
      <t xml:space="preserve"> field).</t>
    </r>
  </si>
  <si>
    <t>The study has a release date on which it will become public, along with all data submitted beneath it. By default this is two months after the date of submission. However, you can specify any date within two years of the present date.</t>
  </si>
  <si>
    <t>The acknowledgement of funding should take the form of a sentence with the funding agency written out in full, followed by the grant number in square brackets.</t>
  </si>
  <si>
    <t xml:space="preserve">Links to resources related to this study (Sextant, publication, datasets, online databases). </t>
  </si>
  <si>
    <t>tag</t>
  </si>
  <si>
    <t>alias</t>
  </si>
  <si>
    <t>name</t>
  </si>
  <si>
    <t>title</t>
  </si>
  <si>
    <t>study_description</t>
  </si>
  <si>
    <t>study_abstract</t>
  </si>
  <si>
    <t>study_type</t>
  </si>
  <si>
    <t>institute_name</t>
  </si>
  <si>
    <t>center_project_name</t>
  </si>
  <si>
    <t>release_date</t>
  </si>
  <si>
    <t>funding_acknowledgment</t>
  </si>
  <si>
    <t>DOI</t>
  </si>
  <si>
    <t>value</t>
  </si>
  <si>
    <t>20220510_SEBIMER_PDD</t>
  </si>
  <si>
    <t>RAD_Blue_Shark</t>
  </si>
  <si>
    <t>Worlwide Blue shark population genomics data generated through DartSeq</t>
  </si>
  <si>
    <t>Dart Seq data gathered on Blue Shark in the framework of the PSTBS-IO project supported by funding from FAO, CSIRO Oceans and Atmosphere, AZTI Tecnalia, Institut de recherche pour le développement (IRD), and Research Institute for Tuna Fisheries (RITF) and financial assistance of the European Union (GCP/INT/233/EC – Population structure of IOTC species in the Indian Ocean), and POPSIZE project supported by FEAMP (2014-2020 UE N°508/2014), and Institut français de recherche pour l'Exploitation de la mer (Ifremer).</t>
  </si>
  <si>
    <t>DarT data were produced based on samples gathered at ifremer and genotyped by CSIRO using DarT protocols. The data to download contain: 1/demultiplexed raw data, 2/data filtered using radiator and exported with different format (genpop, structure etc...), and 3/demographic simulations using FastSimCoal and GADMA.</t>
  </si>
  <si>
    <t>Population Genomics</t>
  </si>
  <si>
    <t>IFREMER_RBE_MARBEC</t>
  </si>
  <si>
    <t>https://sextant.ifremer.fr/geonetwork/srv/fre/catalog.search#/metadata/f0ad76a4-a9d3-4cd7-aaf5-7a1a43dc1e99</t>
  </si>
  <si>
    <t>First name</t>
  </si>
  <si>
    <t>Last name</t>
  </si>
  <si>
    <t>Institute</t>
  </si>
  <si>
    <t>Lab name</t>
  </si>
  <si>
    <t>email address</t>
  </si>
  <si>
    <t>Sophie</t>
  </si>
  <si>
    <t>Ifremer</t>
  </si>
  <si>
    <t>sophie.arnaud@ifremer.fr</t>
  </si>
  <si>
    <r>
      <t xml:space="preserve">optional* </t>
    </r>
    <r>
      <rPr>
        <b/>
        <sz val="12"/>
        <color indexed="2"/>
        <rFont val="Calibri"/>
      </rPr>
      <t>(mandatory for ERC000039)</t>
    </r>
  </si>
  <si>
    <r>
      <t>optional*</t>
    </r>
    <r>
      <rPr>
        <b/>
        <sz val="12"/>
        <color indexed="2"/>
        <rFont val="Calibri"/>
      </rPr>
      <t xml:space="preserve"> (mandatory for ERC000039)</t>
    </r>
  </si>
  <si>
    <t>auto fill-in</t>
  </si>
  <si>
    <t>auto-fill</t>
  </si>
  <si>
    <t>yes/no</t>
  </si>
  <si>
    <t>decimal number (m)</t>
  </si>
  <si>
    <t>DD (Decimal Degree)</t>
  </si>
  <si>
    <t>Submitter designated name for the sample. The name must be unique within the submission account. Do not use special characters for naming the samples.</t>
  </si>
  <si>
    <r>
      <t>Name of the project within which the sequencing was organized. Automatically taken from STUDY tab (</t>
    </r>
    <r>
      <rPr>
        <b/>
        <sz val="11"/>
        <rFont val="Calibri"/>
        <scheme val="minor"/>
      </rPr>
      <t>name</t>
    </r>
    <r>
      <rPr>
        <sz val="11"/>
        <rFont val="Calibri"/>
        <scheme val="minor"/>
      </rPr>
      <t xml:space="preserve"> field)</t>
    </r>
  </si>
  <si>
    <t xml:space="preserve">Short text that can be used to call out sample records in search results or in displays. </t>
  </si>
  <si>
    <t xml:space="preserve">Free-form text describing the sample, its origin, and its method of isolation. </t>
  </si>
  <si>
    <t>Identifies sequences derived by direct molecular isolation from a bulk environmental DNA sample (by PCR with or without subsequent cloning of the product, DGGE, or other anonymous methods) with no reliable identification of the source organism.</t>
  </si>
  <si>
    <t>Nucleic Acid Sequence Report is the root element of all Minimum Information about any (x) Sequence (MIxS) compliant reports as standardised by Genomic Standards Consortium</t>
  </si>
  <si>
    <t>Community established ontology existing for your study. See 'Instructions' tab to learn more about this field.</t>
  </si>
  <si>
    <t>Community established ontology existing for your study.</t>
  </si>
  <si>
    <t>Name of the institution to which the person collecting the specimen belongs. Format: Institute Name, Institute Address</t>
  </si>
  <si>
    <t>Name of the person who collected the specimen. Example: John Smith</t>
  </si>
  <si>
    <t>MIGS/MIMS/MIMARKS extension for reporting of measurements and observations obtained from one or more of the environments where the sample was obtained</t>
  </si>
  <si>
    <r>
      <t xml:space="preserve">Scientific name of sample that distinguishes its taxonomy. Please use a name or synonym that is tracked in the INSDC Taxonomy database. Also, this field can be used to confirm the TAXON_ID setting. </t>
    </r>
    <r>
      <rPr>
        <b/>
        <sz val="11"/>
        <color theme="1"/>
        <rFont val="Calibri"/>
        <scheme val="minor"/>
      </rPr>
      <t>FOR METAGENOMIC SAMPLES</t>
    </r>
    <r>
      <rPr>
        <sz val="11"/>
        <color theme="1"/>
        <rFont val="Calibri"/>
        <scheme val="minor"/>
      </rPr>
      <t xml:space="preserve"> please refer to https://www.ebi.ac.uk/ena/browser/view/408169?show=tax-tree taxonomy list of controlled vocabulary. You can use a query to search ENA taxonomy database ; for example https://www.ebi.ac.uk/ena/taxonomy/rest/suggest-for-submission/seawater</t>
    </r>
  </si>
  <si>
    <r>
      <t>GenBank common name of the organism. Examples: human, house mouse. You can use ebi taxonomy server to find the common name from a query ; see
https://www.ebi.ac.uk/ena/taxonomy/rest/suggest-for-submission/pinctada for example.</t>
    </r>
    <r>
      <rPr>
        <b/>
        <sz val="11"/>
        <color theme="1"/>
        <rFont val="Calibri"/>
        <scheme val="minor"/>
      </rPr>
      <t xml:space="preserve"> FOR METAGENOMIC SAMPLES</t>
    </r>
    <r>
      <rPr>
        <sz val="11"/>
        <color theme="1"/>
        <rFont val="Calibri"/>
        <scheme val="minor"/>
      </rPr>
      <t xml:space="preserve"> please refer to https://www.ebi.ac.uk/ena/browser/view/408169?show=tax-tree taxonomy to get common name according to scientific name. </t>
    </r>
  </si>
  <si>
    <t>NCBI Taxonomy Identifier. This is appropriate for individual organisms and some environmental samples. You can use ebi taxonomy server to find the taxon ID from a query ; see
https://www.ebi.ac.uk/ena/taxonomy/rest/suggest-for-submission/pinctada for example. FOR METAGENOMIC SAMPLES please refer to https://www.ebi.ac.uk/ena/browser/view/408169?show=tax-tree taxonomy to get taxon ID corresponding to scientific name.</t>
  </si>
  <si>
    <t>date that the specimen was collected</t>
  </si>
  <si>
    <t>describes briefly the physical, environmental and/or local geographical source of the biological sample from which the sample was derived</t>
  </si>
  <si>
    <t>The geographical origin of the sample as defined by the country or sea. Country or sea names should be chosen from the INSDC country list (http://insdc.org/country.html).</t>
  </si>
  <si>
    <t>The geographical origin of the sample as defined by the specific region name followed by the locality name.</t>
  </si>
  <si>
    <t>Depth is defined as the vertical distance below surface, e.g. for sediment or soil samples depth is measured from sediment or soil surface, respectivly. Depth can be reported as an interval for subsurface samples.</t>
  </si>
  <si>
    <t>The elevation of the sampling site as measured by the vertical distance from mean sea level.</t>
  </si>
  <si>
    <t>The geographical origin of the sample as defined by latitude. The values should be reported in decimal degrees and in WGS84 system</t>
  </si>
  <si>
    <t>The geographical origin of the sample as defined by longitude. The values should be reported in decimal degrees and in WGS84 system</t>
  </si>
  <si>
    <t>Experimental factors are essentially the variable aspects of an experiment design which can be used to describe an experiment, or set of experiments, in an increasingly detailed manner. This field accepts ontology terms from Experimental Factor Ontology (EFO) and/or Ontology for Biomedical Investigations (OBI). For a browser of EFO (v 2.43) terms, please see http://purl.bioontology.org/ontology/EFO; for a browser of OBI (v 2013-10-25) terms please see http://purl.bioontology.org/ontology/OBI</t>
  </si>
  <si>
    <t>name of persons or institute who collected the specimen</t>
  </si>
  <si>
    <t>Do not edit this column.</t>
  </si>
  <si>
    <t>sample_name</t>
  </si>
  <si>
    <t>project name</t>
  </si>
  <si>
    <t>sample_description</t>
  </si>
  <si>
    <t>environmental_sample</t>
  </si>
  <si>
    <t>investigation type</t>
  </si>
  <si>
    <t>sample_checklist_description</t>
  </si>
  <si>
    <t>sample_checklist</t>
  </si>
  <si>
    <t>collecting institution</t>
  </si>
  <si>
    <t>collector name</t>
  </si>
  <si>
    <t>environmental package</t>
  </si>
  <si>
    <t>scientific_name</t>
  </si>
  <si>
    <t>common_name</t>
  </si>
  <si>
    <t>taxon_id</t>
  </si>
  <si>
    <t>collection_date</t>
  </si>
  <si>
    <t>isolation_source</t>
  </si>
  <si>
    <t>geographic location (country and/or sea)</t>
  </si>
  <si>
    <t>geographic location (region and locality)</t>
  </si>
  <si>
    <t>geographic location (depth)</t>
  </si>
  <si>
    <t>geographic location (elevation)</t>
  </si>
  <si>
    <t>geographic location (latitude)</t>
  </si>
  <si>
    <t>geographic location (longitude)</t>
  </si>
  <si>
    <t>experimental factor</t>
  </si>
  <si>
    <t>collected_by</t>
  </si>
  <si>
    <t>no</t>
  </si>
  <si>
    <t>eukaryote</t>
  </si>
  <si>
    <t>Biomes are defined based on factors such as plant structures, leaf types, plant spacing, and other factors like climate. Biome should be treated as the descriptor of the broad ecological context of a sample. Examples include: desert, taiga, deciduous woodland, or coral reef. EnvO (v 2013-06-14) terms can be found via the link: https://www.ebi.ac.uk/ols/ontologies/envo</t>
  </si>
  <si>
    <t>Environmental feature level includes geographic environmental features. Compared to biome, feature is a descriptor of the more local environment. Examples include: harbor, cliff, or lake. EnvO (v 2013-06-14) terms can be found via the link: https://www.ebi.ac.uk/ols/ontologies/envo</t>
  </si>
  <si>
    <t>The environmental material level refers to the material that was displaced by the sample, or material in which a sample was embedded, prior to the sampling event. Environmental material terms are generally mass nouns. Examples include: air, soil, or water. EnvO (v 2013-06-14) terms can be found via the link: https://www.ebi.ac.uk/ols/ontologies/envo</t>
  </si>
  <si>
    <t>Targeted gene or locus name for marker gene studies</t>
  </si>
  <si>
    <t>Name of subfragment of a gene or locus. Important to e.g. identify special regions on marker genes like V6 on 16S rRNA</t>
  </si>
  <si>
    <t>If there is a host involved, please provide its taxid (or environmental if not actually isolated from the dead or alive host - i.e. pathogen could be isolated from a swipe of a bench etc) and report whether it is a laboratory or natural host). From this we can calculate any number of groupings of hosts (e.g. animal vs plant, all fish hosts, etc)</t>
  </si>
  <si>
    <t>Health or disease status of specific host at time of collection. This field accepts PATO (v 2013-10-28) terms, for a browser please see http://purl.bioontology.org/ontology/PATO</t>
  </si>
  <si>
    <t>environment (biome)</t>
  </si>
  <si>
    <t>environment (feature)</t>
  </si>
  <si>
    <t>environment (material)</t>
  </si>
  <si>
    <t>target gene</t>
  </si>
  <si>
    <t>target subfragment</t>
  </si>
  <si>
    <t>specific host</t>
  </si>
  <si>
    <t>health or disease status of specific host</t>
  </si>
  <si>
    <r>
      <t>optional*</t>
    </r>
    <r>
      <rPr>
        <b/>
        <sz val="12"/>
        <color indexed="2"/>
        <rFont val="Calibri"/>
      </rPr>
      <t xml:space="preserve"> (mandatory for ERC000043)</t>
    </r>
  </si>
  <si>
    <t>individual isolate from which the sample was obtained</t>
  </si>
  <si>
    <t>Name of the strain from which the sample was obtained.</t>
  </si>
  <si>
    <t>if the sample was obtained from an organism in a specific developmental stage, it is specified with this qualifier</t>
  </si>
  <si>
    <t>tissue type from which the sample was obtained</t>
  </si>
  <si>
    <t>Phenotype of the organism the sample was derived from</t>
  </si>
  <si>
    <t>Age of the organism the sample was derived from</t>
  </si>
  <si>
    <t>The ploidy level of the genome (e.g. allopolyploid, haploid, diploid, triploid, tetraploid). It has implications for the downstream study of duplicated gene and regions of the genomes (and perhaps for difficulties in assembly). For terms, please select terms listed under class ploidy (PATO:001374) of Phenotypic Quality Ontology (PATO), and for a browser of PATO (v 2013-10-28) please refer to http://purl.bioontology.org/ontology/PATO.</t>
  </si>
  <si>
    <t>Origin of stock and raised conditions</t>
  </si>
  <si>
    <t>name of sub-species of organism from which sample was obtained</t>
  </si>
  <si>
    <t>name or identifier of a genetically or otherwise modified strain from which sample was obtained, derived from a parental strain (which should be annotated in the strain field; sub_strain from which sample was obtained</t>
  </si>
  <si>
    <t>cell type from which the sample was obtained</t>
  </si>
  <si>
    <t>the sample described presented in the entry has not undergone somatic genomic rearrangement as part of an adaptive immune response; it is the unrearranged molecule that was inherited from the parental germline</t>
  </si>
  <si>
    <t>cell line from which the sample was obtained</t>
  </si>
  <si>
    <t>a population within a given species displaying genetically based, phenotypic traits that reflect adaptation to a local habitat.</t>
  </si>
  <si>
    <t>This should provide further information about the genetic distinctness of this lineage by recording additional information i.e biovar, serovar, serotype, biovar, or any relevant genetic typing schemes like Group I plasmid. It can also contain alternative taxonomic information</t>
  </si>
  <si>
    <t>To what is the entity pathogenic, for instance plant, fungi, bacteria</t>
  </si>
  <si>
    <t>Should include key traits like antibiotic resistance or xenobiotic degradation phenotypes for plasmids, converting genes for phage</t>
  </si>
  <si>
    <t>isolate</t>
  </si>
  <si>
    <t>strain</t>
  </si>
  <si>
    <t>dev_stage</t>
  </si>
  <si>
    <t>tissue_type</t>
  </si>
  <si>
    <t>phenotype</t>
  </si>
  <si>
    <t>age</t>
  </si>
  <si>
    <t>sex</t>
  </si>
  <si>
    <t>ploidy</t>
  </si>
  <si>
    <t>aquaculture origin</t>
  </si>
  <si>
    <t>genotype</t>
  </si>
  <si>
    <t>sub_species</t>
  </si>
  <si>
    <t>sub_strain</t>
  </si>
  <si>
    <t>cell_type</t>
  </si>
  <si>
    <t>germline</t>
  </si>
  <si>
    <t>cell_line</t>
  </si>
  <si>
    <t>ecotype</t>
  </si>
  <si>
    <t>subspecific genetic lineage</t>
  </si>
  <si>
    <t>known pathogenicity</t>
  </si>
  <si>
    <t>encoded traits</t>
  </si>
  <si>
    <r>
      <t xml:space="preserve">optional </t>
    </r>
    <r>
      <rPr>
        <b/>
        <sz val="11"/>
        <color indexed="2"/>
        <rFont val="Calibri"/>
      </rPr>
      <t>(mandatory for metaG/metaB studies)</t>
    </r>
  </si>
  <si>
    <r>
      <t>integer (</t>
    </r>
    <r>
      <rPr>
        <sz val="11"/>
        <color indexed="2"/>
        <rFont val="Calibri"/>
        <scheme val="minor"/>
      </rPr>
      <t>bp</t>
    </r>
    <r>
      <rPr>
        <sz val="11"/>
        <color theme="1"/>
        <rFont val="Calibri"/>
        <scheme val="minor"/>
      </rPr>
      <t>)</t>
    </r>
  </si>
  <si>
    <r>
      <t>integer (</t>
    </r>
    <r>
      <rPr>
        <sz val="11"/>
        <color indexed="2"/>
        <rFont val="Calibri"/>
      </rPr>
      <t>bp</t>
    </r>
    <r>
      <rPr>
        <sz val="11"/>
        <color theme="1"/>
        <rFont val="Calibri"/>
      </rPr>
      <t>)</t>
    </r>
  </si>
  <si>
    <t>file name</t>
  </si>
  <si>
    <t>path</t>
  </si>
  <si>
    <t xml:space="preserve">Short text that can be used to call out experiment records in searches or in displays. </t>
  </si>
  <si>
    <t>LIBRARY_LAYOUT specifies whether to expect single, paired, or other configuration of reads. In the case of paired reads, information about the relative distance and orientation is specified.</t>
  </si>
  <si>
    <t>see https://ena-docs.readthedocs.io/en/latest/submit/reads/webin-cli.html for more details about possible values.</t>
  </si>
  <si>
    <t>Usually the library name is the one provided by the sequencing platform ; if one sample's name is 17144FL-05-01-L1_R1.fastq.gz ; then the library name would be 17144FL-05-01-L1 so that R1 and R2 files have the same library name.</t>
  </si>
  <si>
    <t>Sequencing technique intended for this library.  see https://ena-docs.readthedocs.io/en/latest/submit/reads/webin-cli.html for more details about possible values.</t>
  </si>
  <si>
    <t>The LIBRARY_SOURCE specifies the type of source material that is being sequenced. see https://ena-docs.readthedocs.io/en/latest/submit/reads/webin-cli.html for more details about possible values.</t>
  </si>
  <si>
    <t>Method used to enrich the target in the sequence library preparation. see https://ena-docs.readthedocs.io/en/latest/submit/reads/webin-cli.html for more details about possible values.</t>
  </si>
  <si>
    <t>Read length (bp)</t>
  </si>
  <si>
    <t>Sequence file extension.</t>
  </si>
  <si>
    <t>PCR primers that were used to amplify the sequence of the targeted gene, locus or subfragment. This field should contain all the primers used for a single PCR reaction if multiple forward or reverse primers are present in a single PCR reaction. The primer</t>
  </si>
  <si>
    <t>Molecular barcodes, called Multiplex Identifiers (MIDs), that are used to specifically tag unique samples in a sequencing run. Sequence should be reported in uppercase letters</t>
  </si>
  <si>
    <t>Adapters provide priming sequences for both amplification and sequencing of the sample-library fragments. Both adapters should be reported; in uppercase letters</t>
  </si>
  <si>
    <t>Sequencing method used; e.g. Sanger, pyrosequencing, ABI-solid</t>
  </si>
  <si>
    <t>Names of the gene(s) or locus(loci) or other genomic feature(s) targeted by the sequence</t>
  </si>
  <si>
    <t>Free form text describing the protocol by which the sequencing library was constructed</t>
  </si>
  <si>
    <t>Insert size for paired reads</t>
  </si>
  <si>
    <t>Filename for R1 reads.</t>
  </si>
  <si>
    <t>Filename for R2 reads.</t>
  </si>
  <si>
    <t>Absolute path to directory containing data on DATAREF.</t>
  </si>
  <si>
    <t>TITLE</t>
  </si>
  <si>
    <t>LIBRARY_LAYOUT</t>
  </si>
  <si>
    <t>INSTRUMENT</t>
  </si>
  <si>
    <t>LIBRARY_NAME</t>
  </si>
  <si>
    <t>LIBRARY_STRATEGY</t>
  </si>
  <si>
    <t>LIBRARY_SOURCE</t>
  </si>
  <si>
    <t>LIBRARY_SELECTION</t>
  </si>
  <si>
    <t>NOMINAL_LENGTH</t>
  </si>
  <si>
    <t>PLATFORM</t>
  </si>
  <si>
    <t>FILETYPE</t>
  </si>
  <si>
    <t>pcr primers</t>
  </si>
  <si>
    <t>multiplex identifiers</t>
  </si>
  <si>
    <t>adapters</t>
  </si>
  <si>
    <t>sequencing method</t>
  </si>
  <si>
    <t>TARGETED_LOCI</t>
  </si>
  <si>
    <t>LIBRARY_CONSTRUCTION_PROTOCOL</t>
  </si>
  <si>
    <t>INSERT_SIZE</t>
  </si>
  <si>
    <t>RAW_FILENAME_R1</t>
  </si>
  <si>
    <t>RAW_FILENAME_R2</t>
  </si>
  <si>
    <t>DATA_DIRECTORY</t>
  </si>
  <si>
    <t>sample_ref</t>
  </si>
  <si>
    <r>
      <t>decimal number (</t>
    </r>
    <r>
      <rPr>
        <sz val="12"/>
        <color indexed="2"/>
        <rFont val="Calibri"/>
      </rPr>
      <t>mEq/L</t>
    </r>
    <r>
      <rPr>
        <sz val="12"/>
        <color theme="1"/>
        <rFont val="Calibri"/>
      </rPr>
      <t>)</t>
    </r>
  </si>
  <si>
    <r>
      <t>decimal number (</t>
    </r>
    <r>
      <rPr>
        <sz val="12"/>
        <color indexed="2"/>
        <rFont val="Calibri"/>
      </rPr>
      <t>Torr</t>
    </r>
    <r>
      <rPr>
        <sz val="12"/>
        <rFont val="Calibri"/>
      </rPr>
      <t xml:space="preserve"> or </t>
    </r>
    <r>
      <rPr>
        <sz val="12"/>
        <color indexed="2"/>
        <rFont val="Calibri"/>
      </rPr>
      <t>in. Hg</t>
    </r>
    <r>
      <rPr>
        <sz val="12"/>
        <rFont val="Calibri"/>
      </rPr>
      <t xml:space="preserve"> or </t>
    </r>
    <r>
      <rPr>
        <sz val="12"/>
        <color indexed="2"/>
        <rFont val="Calibri"/>
      </rPr>
      <t>millibar (hPa)</t>
    </r>
    <r>
      <rPr>
        <sz val="12"/>
        <rFont val="Calibri"/>
      </rPr>
      <t xml:space="preserve"> or </t>
    </r>
    <r>
      <rPr>
        <sz val="12"/>
        <color indexed="2"/>
        <rFont val="Calibri"/>
      </rPr>
      <t>mm Hg</t>
    </r>
    <r>
      <rPr>
        <sz val="12"/>
        <rFont val="Calibri"/>
      </rPr>
      <t>)</t>
    </r>
  </si>
  <si>
    <r>
      <t>decimal number (</t>
    </r>
    <r>
      <rPr>
        <sz val="11"/>
        <color indexed="2"/>
        <rFont val="Calibri"/>
        <scheme val="minor"/>
      </rPr>
      <t>µmol/L</t>
    </r>
    <r>
      <rPr>
        <sz val="11"/>
        <rFont val="Calibri"/>
        <scheme val="minor"/>
      </rPr>
      <t>)</t>
    </r>
  </si>
  <si>
    <r>
      <t>decimal number (</t>
    </r>
    <r>
      <rPr>
        <sz val="11"/>
        <color indexed="2"/>
        <rFont val="Calibri"/>
        <scheme val="minor"/>
      </rPr>
      <t>mS/cm</t>
    </r>
    <r>
      <rPr>
        <sz val="11"/>
        <color theme="1"/>
        <rFont val="Calibri"/>
        <scheme val="minor"/>
      </rPr>
      <t>)</t>
    </r>
  </si>
  <si>
    <r>
      <t>decimal number (</t>
    </r>
    <r>
      <rPr>
        <sz val="11"/>
        <color indexed="2"/>
        <rFont val="Calibri"/>
        <scheme val="minor"/>
      </rPr>
      <t>V</t>
    </r>
    <r>
      <rPr>
        <sz val="11"/>
        <color theme="1"/>
        <rFont val="Calibri"/>
        <scheme val="minor"/>
      </rPr>
      <t xml:space="preserve"> or </t>
    </r>
    <r>
      <rPr>
        <sz val="11"/>
        <color indexed="2"/>
        <rFont val="Calibri"/>
        <scheme val="minor"/>
      </rPr>
      <t>mg Chla/m3</t>
    </r>
    <r>
      <rPr>
        <sz val="11"/>
        <color theme="1"/>
        <rFont val="Calibri"/>
        <scheme val="minor"/>
      </rPr>
      <t>)</t>
    </r>
  </si>
  <si>
    <r>
      <t>decimal number (</t>
    </r>
    <r>
      <rPr>
        <sz val="11"/>
        <color indexed="2"/>
        <rFont val="Calibri"/>
        <scheme val="minor"/>
      </rPr>
      <t>%</t>
    </r>
    <r>
      <rPr>
        <sz val="11"/>
        <color theme="1"/>
        <rFont val="Calibri"/>
        <scheme val="minor"/>
      </rPr>
      <t xml:space="preserve"> or </t>
    </r>
    <r>
      <rPr>
        <sz val="11"/>
        <color indexed="2"/>
        <rFont val="Calibri"/>
        <scheme val="minor"/>
      </rPr>
      <t>g/m3</t>
    </r>
    <r>
      <rPr>
        <sz val="11"/>
        <color theme="1"/>
        <rFont val="Calibri"/>
        <scheme val="minor"/>
      </rPr>
      <t>)</t>
    </r>
  </si>
  <si>
    <r>
      <t>decimal number (</t>
    </r>
    <r>
      <rPr>
        <sz val="11"/>
        <color indexed="2"/>
        <rFont val="Calibri"/>
        <scheme val="minor"/>
      </rPr>
      <t>lux</t>
    </r>
    <r>
      <rPr>
        <sz val="11"/>
        <color theme="1"/>
        <rFont val="Calibri"/>
        <scheme val="minor"/>
      </rPr>
      <t>)</t>
    </r>
  </si>
  <si>
    <r>
      <t>decimal number (</t>
    </r>
    <r>
      <rPr>
        <sz val="11"/>
        <color indexed="2"/>
        <rFont val="Calibri"/>
        <scheme val="minor"/>
      </rPr>
      <t>µmol/L</t>
    </r>
    <r>
      <rPr>
        <sz val="11"/>
        <color theme="1"/>
        <rFont val="Calibri"/>
        <scheme val="minor"/>
      </rPr>
      <t>)</t>
    </r>
  </si>
  <si>
    <t>decimal number</t>
  </si>
  <si>
    <r>
      <t>decimal number (</t>
    </r>
    <r>
      <rPr>
        <sz val="11"/>
        <color indexed="2"/>
        <rFont val="Calibri"/>
        <scheme val="minor"/>
      </rPr>
      <t>M/L</t>
    </r>
    <r>
      <rPr>
        <sz val="11"/>
        <color theme="1"/>
        <rFont val="Calibri"/>
        <scheme val="minor"/>
      </rPr>
      <t xml:space="preserve"> or</t>
    </r>
    <r>
      <rPr>
        <sz val="11"/>
        <color indexed="2"/>
        <rFont val="Calibri"/>
        <scheme val="minor"/>
      </rPr>
      <t xml:space="preserve"> g</t>
    </r>
    <r>
      <rPr>
        <sz val="11"/>
        <color theme="1"/>
        <rFont val="Calibri"/>
        <scheme val="minor"/>
      </rPr>
      <t xml:space="preserve"> or </t>
    </r>
    <r>
      <rPr>
        <sz val="11"/>
        <color indexed="2"/>
        <rFont val="Calibri"/>
        <scheme val="minor"/>
      </rPr>
      <t>mg/L</t>
    </r>
    <r>
      <rPr>
        <sz val="11"/>
        <color theme="1"/>
        <rFont val="Calibri"/>
        <scheme val="minor"/>
      </rPr>
      <t>)</t>
    </r>
  </si>
  <si>
    <r>
      <t>decimal number (</t>
    </r>
    <r>
      <rPr>
        <sz val="11"/>
        <color indexed="2"/>
        <rFont val="Calibri"/>
        <scheme val="minor"/>
      </rPr>
      <t>atm</t>
    </r>
    <r>
      <rPr>
        <sz val="11"/>
        <color theme="1"/>
        <rFont val="Calibri"/>
        <scheme val="minor"/>
      </rPr>
      <t xml:space="preserve"> or </t>
    </r>
    <r>
      <rPr>
        <sz val="11"/>
        <color indexed="2"/>
        <rFont val="Calibri"/>
        <scheme val="minor"/>
      </rPr>
      <t>bar</t>
    </r>
    <r>
      <rPr>
        <sz val="11"/>
        <color theme="1"/>
        <rFont val="Calibri"/>
        <scheme val="minor"/>
      </rPr>
      <t>)</t>
    </r>
  </si>
  <si>
    <r>
      <t>decimal number (</t>
    </r>
    <r>
      <rPr>
        <sz val="11"/>
        <color indexed="2"/>
        <rFont val="Calibri"/>
        <scheme val="minor"/>
      </rPr>
      <t>psu</t>
    </r>
    <r>
      <rPr>
        <sz val="11"/>
        <color theme="1"/>
        <rFont val="Calibri"/>
        <scheme val="minor"/>
      </rPr>
      <t>)</t>
    </r>
  </si>
  <si>
    <r>
      <t>decimal number (</t>
    </r>
    <r>
      <rPr>
        <sz val="11"/>
        <color indexed="2"/>
        <rFont val="Calibri"/>
        <scheme val="minor"/>
      </rPr>
      <t>°C</t>
    </r>
    <r>
      <rPr>
        <sz val="11"/>
        <color theme="1"/>
        <rFont val="Calibri"/>
        <scheme val="minor"/>
      </rPr>
      <t>)</t>
    </r>
  </si>
  <si>
    <r>
      <t>parts/million (</t>
    </r>
    <r>
      <rPr>
        <sz val="11"/>
        <color indexed="2"/>
        <rFont val="Calibri"/>
        <scheme val="minor"/>
      </rPr>
      <t>µmol/L</t>
    </r>
    <r>
      <rPr>
        <sz val="11"/>
        <color theme="1"/>
        <rFont val="Calibri"/>
        <scheme val="minor"/>
      </rPr>
      <t>)</t>
    </r>
  </si>
  <si>
    <r>
      <t>decimal number (</t>
    </r>
    <r>
      <rPr>
        <sz val="11"/>
        <color indexed="2"/>
        <rFont val="Calibri"/>
        <scheme val="minor"/>
      </rPr>
      <t>W/m2</t>
    </r>
    <r>
      <rPr>
        <sz val="11"/>
        <color theme="1"/>
        <rFont val="Calibri"/>
        <scheme val="minor"/>
      </rPr>
      <t>)</t>
    </r>
  </si>
  <si>
    <r>
      <t>decimal number (</t>
    </r>
    <r>
      <rPr>
        <sz val="11"/>
        <color indexed="2"/>
        <rFont val="Calibri"/>
        <scheme val="minor"/>
      </rPr>
      <t>m</t>
    </r>
    <r>
      <rPr>
        <sz val="11"/>
        <color theme="1"/>
        <rFont val="Calibri"/>
        <scheme val="minor"/>
      </rPr>
      <t>)</t>
    </r>
  </si>
  <si>
    <r>
      <t>decimal number (</t>
    </r>
    <r>
      <rPr>
        <sz val="11"/>
        <color indexed="2"/>
        <rFont val="Calibri"/>
        <scheme val="minor"/>
      </rPr>
      <t>µg/L</t>
    </r>
    <r>
      <rPr>
        <sz val="11"/>
        <color theme="1"/>
        <rFont val="Calibri"/>
        <scheme val="minor"/>
      </rPr>
      <t xml:space="preserve"> or </t>
    </r>
    <r>
      <rPr>
        <sz val="11"/>
        <color indexed="2"/>
        <rFont val="Calibri"/>
        <scheme val="minor"/>
      </rPr>
      <t>µmol/L</t>
    </r>
    <r>
      <rPr>
        <sz val="11"/>
        <color theme="1"/>
        <rFont val="Calibri"/>
        <scheme val="minor"/>
      </rPr>
      <t>)</t>
    </r>
  </si>
  <si>
    <r>
      <t>decimal number (</t>
    </r>
    <r>
      <rPr>
        <sz val="11"/>
        <color indexed="2"/>
        <rFont val="Calibri"/>
        <scheme val="minor"/>
      </rPr>
      <t xml:space="preserve">knot </t>
    </r>
    <r>
      <rPr>
        <sz val="11"/>
        <color theme="1"/>
        <rFont val="Calibri"/>
        <scheme val="minor"/>
      </rPr>
      <t xml:space="preserve">or </t>
    </r>
    <r>
      <rPr>
        <sz val="11"/>
        <color indexed="2"/>
        <rFont val="Calibri"/>
        <scheme val="minor"/>
      </rPr>
      <t>m3/s</t>
    </r>
    <r>
      <rPr>
        <sz val="11"/>
        <color theme="1"/>
        <rFont val="Calibri"/>
        <scheme val="minor"/>
      </rPr>
      <t>)</t>
    </r>
  </si>
  <si>
    <r>
      <t>decimal number (</t>
    </r>
    <r>
      <rPr>
        <sz val="11"/>
        <color indexed="2"/>
        <rFont val="Calibri"/>
        <scheme val="minor"/>
      </rPr>
      <t>k/h</t>
    </r>
    <r>
      <rPr>
        <sz val="11"/>
        <color theme="1"/>
        <rFont val="Calibri"/>
        <scheme val="minor"/>
      </rPr>
      <t xml:space="preserve"> or </t>
    </r>
    <r>
      <rPr>
        <sz val="11"/>
        <color indexed="2"/>
        <rFont val="Calibri"/>
        <scheme val="minor"/>
      </rPr>
      <t>m/s</t>
    </r>
    <r>
      <rPr>
        <sz val="11"/>
        <color theme="1"/>
        <rFont val="Calibri"/>
        <scheme val="minor"/>
      </rPr>
      <t>)</t>
    </r>
  </si>
  <si>
    <t>alkalinity, the ability of a solution to neutralize acids to the equivalence point of carbonate or bicarbonate</t>
  </si>
  <si>
    <t>force per unit area exerted against a surface by the weight of air above that surface</t>
  </si>
  <si>
    <t>Carbon dioxyde (gas) amount or ocncentration at the time of sampling.</t>
  </si>
  <si>
    <t>list of chemical compounds administered to the host or site where sampling occurred, and when (e.g. antibiotics, N fertilizer, air filter); can include multiple compounds. For Chemical Entities of Biological Interest ontology (CHEBI) (v111), please see http://purl.bioontology.org/ontology/CHEBI</t>
  </si>
  <si>
    <t>electrical conductivity of water</t>
  </si>
  <si>
    <t>raw (volts) or converted (mg Chla/m^3) fluorescence of the water. Please specify chosen unit.</t>
  </si>
  <si>
    <t>amount of water vapour in the air, at the time of sampling</t>
  </si>
  <si>
    <t>measurement of light intensity</t>
  </si>
  <si>
    <t>concentration of nitrate</t>
  </si>
  <si>
    <t>Is it free-living or in a host and if the latter what type of relationship is observed</t>
  </si>
  <si>
    <t>type of perturbation, e.g. chemical administration, physical disturbance, etc., coupled with time that perturbation occurred; can include multiple perturbation types</t>
  </si>
  <si>
    <t>pH measurement</t>
  </si>
  <si>
    <t>concentration of phosphate</t>
  </si>
  <si>
    <t>pollutant types and, amount or concentrations measured at the time of sampling; can report multiple pollutants by entering numeric values preceded by name of pollutant</t>
  </si>
  <si>
    <t>pressure to which the sample is subject, in atmospheres. Please specify chosen unit.</t>
  </si>
  <si>
    <t>Is this organism an aerobe, anaerobe? Please note that aerobic and anaerobic are valid descriptors for microbial environments</t>
  </si>
  <si>
    <t>Salinity of water at the time of taking the sample. Format: ##.#, SDN:P02::PSAL, SDN:P06::UGKG for PSU. Example: 39.1 psu.</t>
  </si>
  <si>
    <t>salinity of sample, i.e. measure of total salt concentration</t>
  </si>
  <si>
    <t>temperature of the sample at time of sampling</t>
  </si>
  <si>
    <t>sodium concentration</t>
  </si>
  <si>
    <t>the amount of solar energy that arrives at a specific area of a surface during a specific time interval</t>
  </si>
  <si>
    <t>Temperature of water at the time of taking the sample. Format: ##.####, SDN:P02:75:TEMP, SDN:P06:46:UPAA for °C. Example: 17.7122.</t>
  </si>
  <si>
    <t>stage of tide</t>
  </si>
  <si>
    <t>measurement of total depth of water column</t>
  </si>
  <si>
    <t>total nitrogen content of the sample</t>
  </si>
  <si>
    <t>Trophic levels are the feeding position in a food chain. Microbes can be a range of producers (e.g. chemolithotroph)</t>
  </si>
  <si>
    <t>measurement of magnitude and direction of flow within a fluid.  Please specify chosen unit.</t>
  </si>
  <si>
    <t>wind direction is the direction from which a wind originates</t>
  </si>
  <si>
    <t>speed of wind measured at the time of sampling</t>
  </si>
  <si>
    <t>Any other measurement performed or parameter collected, that is not listed here</t>
  </si>
  <si>
    <t>alkanility</t>
  </si>
  <si>
    <t>barometric pressure</t>
  </si>
  <si>
    <t>carbon dioxyde</t>
  </si>
  <si>
    <t>chemical administration</t>
  </si>
  <si>
    <t xml:space="preserve">conductivity </t>
  </si>
  <si>
    <t xml:space="preserve">fluorescence </t>
  </si>
  <si>
    <t>humidity</t>
  </si>
  <si>
    <t xml:space="preserve">light intensity </t>
  </si>
  <si>
    <t>nitrate</t>
  </si>
  <si>
    <t>observed biotic relationship</t>
  </si>
  <si>
    <t>perturbation</t>
  </si>
  <si>
    <t xml:space="preserve">pH </t>
  </si>
  <si>
    <t>phosphate</t>
  </si>
  <si>
    <t>pollutants</t>
  </si>
  <si>
    <t xml:space="preserve">pressure </t>
  </si>
  <si>
    <t>relationship to oxygen</t>
  </si>
  <si>
    <t>salinity</t>
  </si>
  <si>
    <t>sample salinity</t>
  </si>
  <si>
    <t>sample temperature</t>
  </si>
  <si>
    <t>sodium</t>
  </si>
  <si>
    <t>solar irradiance</t>
  </si>
  <si>
    <t>temperature</t>
  </si>
  <si>
    <t xml:space="preserve">tidal stage </t>
  </si>
  <si>
    <t xml:space="preserve">total depth of water column </t>
  </si>
  <si>
    <t>total nitrogen</t>
  </si>
  <si>
    <t>trophic level</t>
  </si>
  <si>
    <t>water current</t>
  </si>
  <si>
    <t>wind direction</t>
  </si>
  <si>
    <t>wind speed</t>
  </si>
  <si>
    <t>miscellaneous parameter</t>
  </si>
  <si>
    <t>doi</t>
  </si>
  <si>
    <t>ENA-CHECKLIST</t>
  </si>
  <si>
    <t>SAMPLE_DESCRIPTOR</t>
  </si>
  <si>
    <t>STUDY_REF</t>
  </si>
  <si>
    <t>EXPERIMENT_REF</t>
  </si>
  <si>
    <t>SAMPLE_REF</t>
  </si>
  <si>
    <t>data_dir</t>
  </si>
  <si>
    <t>filename_r1</t>
  </si>
  <si>
    <t>filename_r2</t>
  </si>
  <si>
    <t>libraryStrategyList</t>
  </si>
  <si>
    <t>instrumentList</t>
  </si>
  <si>
    <t>libraryLayoutList</t>
  </si>
  <si>
    <t>librarySelectionList</t>
  </si>
  <si>
    <t>librarySourceList</t>
  </si>
  <si>
    <t>geographicLocationList</t>
  </si>
  <si>
    <t>environmentalSampleList</t>
  </si>
  <si>
    <t>platformList</t>
  </si>
  <si>
    <t>fileTypeList</t>
  </si>
  <si>
    <t>fileFormatList</t>
  </si>
  <si>
    <t>sexList</t>
  </si>
  <si>
    <t>ploidyList</t>
  </si>
  <si>
    <t>analysisTypeList</t>
  </si>
  <si>
    <t>studyTypeList</t>
  </si>
  <si>
    <t>defaultList</t>
  </si>
  <si>
    <t>sequenceQCList</t>
  </si>
  <si>
    <t>oxygenationList</t>
  </si>
  <si>
    <t>investigationTypeList</t>
  </si>
  <si>
    <t>trophicLevelList</t>
  </si>
  <si>
    <t>relationshipToOxygenList</t>
  </si>
  <si>
    <t>bioticRelationshipList</t>
  </si>
  <si>
    <t>aquacultureOriginList</t>
  </si>
  <si>
    <t>ChecklistNameList</t>
  </si>
  <si>
    <t>checklistList</t>
  </si>
  <si>
    <t>environmentalPackageList</t>
  </si>
  <si>
    <t>checklistDescList</t>
  </si>
  <si>
    <t>assemblyQualityLisst</t>
  </si>
  <si>
    <t>lysisApproachList</t>
  </si>
  <si>
    <t>sortingTechnoList</t>
  </si>
  <si>
    <t>WGAampList</t>
  </si>
  <si>
    <t>tidalStageList</t>
  </si>
  <si>
    <t>targetedLociList</t>
  </si>
  <si>
    <t>expFactorList</t>
  </si>
  <si>
    <t>seqMethodList</t>
  </si>
  <si>
    <t>AMPLICON</t>
  </si>
  <si>
    <t>Illumina HiScanSQ</t>
  </si>
  <si>
    <t>PAIRED</t>
  </si>
  <si>
    <t>5-methylcytidine antibody</t>
  </si>
  <si>
    <t>GENOMIC</t>
  </si>
  <si>
    <t>Afghanistan</t>
  </si>
  <si>
    <t>yes</t>
  </si>
  <si>
    <t>ILLUMINA</t>
  </si>
  <si>
    <t>fastq</t>
  </si>
  <si>
    <t>bed</t>
  </si>
  <si>
    <t>male</t>
  </si>
  <si>
    <t>allopolyploid</t>
  </si>
  <si>
    <t>REFERENCE_ALIGNMENT</t>
  </si>
  <si>
    <t>Whole Genome Sequencing</t>
  </si>
  <si>
    <t>not applicable</t>
  </si>
  <si>
    <t>manual</t>
  </si>
  <si>
    <t>aerobic</t>
  </si>
  <si>
    <t>bacteria_archaea</t>
  </si>
  <si>
    <t>autotroph</t>
  </si>
  <si>
    <t>aerobe</t>
  </si>
  <si>
    <t>commensal</t>
  </si>
  <si>
    <t>AOAR (Aquaculture Origin Aquaculture Raised)</t>
  </si>
  <si>
    <t>none</t>
  </si>
  <si>
    <t>Many fragments with little to no review of assembly other than reporting of standard assembly statistics</t>
  </si>
  <si>
    <t>chemical</t>
  </si>
  <si>
    <t>flow cytometric cell sorting</t>
  </si>
  <si>
    <t>mda based</t>
  </si>
  <si>
    <t>high</t>
  </si>
  <si>
    <t>16S rRNA</t>
  </si>
  <si>
    <t>Single-molecule real-time sequencing (Pacific Biosciences)</t>
  </si>
  <si>
    <t>ATAC-seq</t>
  </si>
  <si>
    <t>Illumina HiSeq 1000</t>
  </si>
  <si>
    <t>SINGLE</t>
  </si>
  <si>
    <t>CAGE</t>
  </si>
  <si>
    <t>GENOMIC SINGLE CELL</t>
  </si>
  <si>
    <t>Albania</t>
  </si>
  <si>
    <t>LS454</t>
  </si>
  <si>
    <t>bam</t>
  </si>
  <si>
    <t>fasta</t>
  </si>
  <si>
    <t>female</t>
  </si>
  <si>
    <t>haploid</t>
  </si>
  <si>
    <t>SEQUENCE_VARIATION</t>
  </si>
  <si>
    <t>Metagenomics</t>
  </si>
  <si>
    <t>not collected</t>
  </si>
  <si>
    <t>anaerobic</t>
  </si>
  <si>
    <t>carboxydotroph</t>
  </si>
  <si>
    <t>anaerobe</t>
  </si>
  <si>
    <t>free living</t>
  </si>
  <si>
    <t>WOAR (Wild Origin Aquaculture Raised)</t>
  </si>
  <si>
    <t>Multiple fragments where gaps span repetitive regions. Presence of the 23S, 16S, and 5S rRNA genes and at least 18 tRNAs</t>
  </si>
  <si>
    <t>combination</t>
  </si>
  <si>
    <t>lazer-tweezing</t>
  </si>
  <si>
    <t>pcr based</t>
  </si>
  <si>
    <t>low</t>
  </si>
  <si>
    <t>18S rRNA</t>
  </si>
  <si>
    <t>Ion semiconductor (Ion Torrent sequencing)</t>
  </si>
  <si>
    <t>Bisulfite-Seq</t>
  </si>
  <si>
    <t>Illumina HiSeq 1500</t>
  </si>
  <si>
    <t>cDNA</t>
  </si>
  <si>
    <t>TRANSCRIPTOMIC</t>
  </si>
  <si>
    <t>Algeria</t>
  </si>
  <si>
    <t>PACBIO_SMRT</t>
  </si>
  <si>
    <t>cram</t>
  </si>
  <si>
    <t>tab</t>
  </si>
  <si>
    <t>hermaphrodite</t>
  </si>
  <si>
    <t>diploid</t>
  </si>
  <si>
    <t>SEQUENCE_ASSEMBLY</t>
  </si>
  <si>
    <t>Transcriptome Analysis</t>
  </si>
  <si>
    <t>not provided</t>
  </si>
  <si>
    <t>software</t>
  </si>
  <si>
    <t>metagenome</t>
  </si>
  <si>
    <t>chemoautotroph</t>
  </si>
  <si>
    <t>facultative</t>
  </si>
  <si>
    <t>mutualism</t>
  </si>
  <si>
    <t>WOWR (Wild Origin Wild Raised)</t>
  </si>
  <si>
    <t xml:space="preserve">Marine microalgae contextual information. The checklist has been developed in collaboration with EMBRIC Project partners and is suitable for reporting metadata related to environmental samples and those in culture collections.
</t>
  </si>
  <si>
    <t>Single contiguous sequence without gaps or ambiguities with a consensus error rate equivalent to Q50 or better</t>
  </si>
  <si>
    <t>enzymatic</t>
  </si>
  <si>
    <t>microfluidics</t>
  </si>
  <si>
    <t>28S rRNA</t>
  </si>
  <si>
    <t>Pyrosequencing (454)</t>
  </si>
  <si>
    <t>ChIA-PET</t>
  </si>
  <si>
    <t>Illumina HiSeq 2000</t>
  </si>
  <si>
    <t>cDNA_oligo_dT</t>
  </si>
  <si>
    <t>TRANSCRIPTOMIC SINGLE CELL</t>
  </si>
  <si>
    <t>American Samoa</t>
  </si>
  <si>
    <t>ION_TORRENT</t>
  </si>
  <si>
    <t>OxfordNanopore_native</t>
  </si>
  <si>
    <t>gff</t>
  </si>
  <si>
    <t>triploid</t>
  </si>
  <si>
    <t>SEQUENCE_FLATFILE</t>
  </si>
  <si>
    <t>Resequencing</t>
  </si>
  <si>
    <t>metagenome-assembled genome</t>
  </si>
  <si>
    <t>chemoheterotroph</t>
  </si>
  <si>
    <t>microaerophilic</t>
  </si>
  <si>
    <t>parasite</t>
  </si>
  <si>
    <t>physical</t>
  </si>
  <si>
    <t>micromanipulation</t>
  </si>
  <si>
    <t>RBCL</t>
  </si>
  <si>
    <t>Sequencing by synthesis (Illumina)</t>
  </si>
  <si>
    <t>ChIP-Seq</t>
  </si>
  <si>
    <t>Illumina HiSeq 2500</t>
  </si>
  <si>
    <t>cDNA_randomPriming</t>
  </si>
  <si>
    <t>METAGENOMIC</t>
  </si>
  <si>
    <t>Andorra</t>
  </si>
  <si>
    <t>CAPILLARY</t>
  </si>
  <si>
    <t>tetraploid</t>
  </si>
  <si>
    <t>SEQUENCE_ANNOTATION</t>
  </si>
  <si>
    <t>Epigenetics</t>
  </si>
  <si>
    <t>metatranscriptome</t>
  </si>
  <si>
    <t>chemolithoautotroph</t>
  </si>
  <si>
    <t>microanaerobe</t>
  </si>
  <si>
    <t>symbiont</t>
  </si>
  <si>
    <t>optical manipulation</t>
  </si>
  <si>
    <t>matK</t>
  </si>
  <si>
    <t>Combinatorial probe anchor synthesis (cPAS- BGI/MGI)</t>
  </si>
  <si>
    <t>CLONE</t>
  </si>
  <si>
    <t>Illumina HiSeq 3000</t>
  </si>
  <si>
    <t>ChIP</t>
  </si>
  <si>
    <t>METATRANSCRIPTOMIC</t>
  </si>
  <si>
    <t>Angola</t>
  </si>
  <si>
    <t>OXFORD_NANOPORE</t>
  </si>
  <si>
    <t>REFERENCE_SEQUENCE</t>
  </si>
  <si>
    <t>Synthetic Genomics</t>
  </si>
  <si>
    <t>mimarks-specimen</t>
  </si>
  <si>
    <t>chemolithotroph</t>
  </si>
  <si>
    <t>obligate aerobe</t>
  </si>
  <si>
    <t>other</t>
  </si>
  <si>
    <t>COX1</t>
  </si>
  <si>
    <t>Sequencing by ligation (SOLiD sequencing)</t>
  </si>
  <si>
    <t>CLONEEND</t>
  </si>
  <si>
    <t>Illumina HiSeq 4000</t>
  </si>
  <si>
    <t>SYNTHETIC</t>
  </si>
  <si>
    <t>Anguilla</t>
  </si>
  <si>
    <t>BGISEQ</t>
  </si>
  <si>
    <t>SAMPLE_PHENOTYPE</t>
  </si>
  <si>
    <t>Forensic or Paleo-genomics</t>
  </si>
  <si>
    <t>mimarks-survey</t>
  </si>
  <si>
    <t>chemoorganoheterotroph</t>
  </si>
  <si>
    <t>obligate anaerobe</t>
  </si>
  <si>
    <t xml:space="preserve">Minimum Information About a Metagenome-Assembled Genome </t>
  </si>
  <si>
    <t>ITS1-5.8S-ITS2</t>
  </si>
  <si>
    <t>Nanopore Sequencing</t>
  </si>
  <si>
    <t>CTS</t>
  </si>
  <si>
    <t>Illumina MiSeq</t>
  </si>
  <si>
    <t>DNase</t>
  </si>
  <si>
    <t>VIRAL RNA</t>
  </si>
  <si>
    <t>Antarctica</t>
  </si>
  <si>
    <t>DNBSEQ</t>
  </si>
  <si>
    <t>PROCESSED_READS</t>
  </si>
  <si>
    <t>Gene Regulation Study</t>
  </si>
  <si>
    <t>organelle</t>
  </si>
  <si>
    <t>chemoorganotroph</t>
  </si>
  <si>
    <t>exome</t>
  </si>
  <si>
    <t>GenapSys Sequencing</t>
  </si>
  <si>
    <t>DNase-Hypersensitivity</t>
  </si>
  <si>
    <t>Illumina NovaSeq 6000</t>
  </si>
  <si>
    <t>HMPR</t>
  </si>
  <si>
    <t>OTHER</t>
  </si>
  <si>
    <t>Antigua and Barbuda</t>
  </si>
  <si>
    <t>GENOME_MAP</t>
  </si>
  <si>
    <t>Cancer Genomics</t>
  </si>
  <si>
    <t>plasmid</t>
  </si>
  <si>
    <t>chemosynthetic</t>
  </si>
  <si>
    <t>host-associated</t>
  </si>
  <si>
    <t>Chain termination (Sanger sequencing)</t>
  </si>
  <si>
    <t>EST</t>
  </si>
  <si>
    <t>454 GS</t>
  </si>
  <si>
    <t>Hybrid Selection</t>
  </si>
  <si>
    <t>Arctic Ocean</t>
  </si>
  <si>
    <t>AMR_ANTIBIOGRAM</t>
  </si>
  <si>
    <t>single amplified genome</t>
  </si>
  <si>
    <t>chemotroph</t>
  </si>
  <si>
    <t>miscellaneous</t>
  </si>
  <si>
    <t>Other</t>
  </si>
  <si>
    <t>FAIRE-seq</t>
  </si>
  <si>
    <t>454 GS 20</t>
  </si>
  <si>
    <t>Inverse rRNA</t>
  </si>
  <si>
    <t>Argentina</t>
  </si>
  <si>
    <t>PATHOGEN_ANALYSIS</t>
  </si>
  <si>
    <t>RNASeq</t>
  </si>
  <si>
    <t>uncultivated viral genomes</t>
  </si>
  <si>
    <t>copiotroph</t>
  </si>
  <si>
    <t>sediment</t>
  </si>
  <si>
    <t>FINISHING</t>
  </si>
  <si>
    <t>454 GS FLX</t>
  </si>
  <si>
    <t>Inverse rRNA selection</t>
  </si>
  <si>
    <t>Armenia</t>
  </si>
  <si>
    <t>TRANSCRIPTOME_ASSEMBLY</t>
  </si>
  <si>
    <t>Exome Sequencing</t>
  </si>
  <si>
    <t>virus</t>
  </si>
  <si>
    <t>diazotroph</t>
  </si>
  <si>
    <t>soil</t>
  </si>
  <si>
    <t>FL-cDNA</t>
  </si>
  <si>
    <t>454 GS FLX Titanium</t>
  </si>
  <si>
    <t>MBD2 protein methyl-CpG binding domain</t>
  </si>
  <si>
    <t>Aruba</t>
  </si>
  <si>
    <t>TAXONOMIC_REFERENCE_SET</t>
  </si>
  <si>
    <t>Pooled Clone Sequencing</t>
  </si>
  <si>
    <t>facultative autotroph</t>
  </si>
  <si>
    <t>wastewater/sludge</t>
  </si>
  <si>
    <t>Hi-C</t>
  </si>
  <si>
    <t>454 GS FLX+</t>
  </si>
  <si>
    <t>MDA</t>
  </si>
  <si>
    <t>Ashmore and Cartier Islands</t>
  </si>
  <si>
    <t>ASSEMBLY_ANNOTATION</t>
  </si>
  <si>
    <t>Transcriptome Sequencing</t>
  </si>
  <si>
    <t>heterotroph</t>
  </si>
  <si>
    <t>water</t>
  </si>
  <si>
    <t>MBD-Seq</t>
  </si>
  <si>
    <t>454 GS Junior</t>
  </si>
  <si>
    <t>MF</t>
  </si>
  <si>
    <t>Atlantic Ocean</t>
  </si>
  <si>
    <t>lithoautotroph</t>
  </si>
  <si>
    <t>MeDIP-Seq</t>
  </si>
  <si>
    <t>AB 310 Genetic Analyzer</t>
  </si>
  <si>
    <t>MNase</t>
  </si>
  <si>
    <t>Australia</t>
  </si>
  <si>
    <t>lithoheterotroph</t>
  </si>
  <si>
    <t>miRNA-Seq</t>
  </si>
  <si>
    <t>AB 3130 Genetic Analyzer</t>
  </si>
  <si>
    <t>MSLL</t>
  </si>
  <si>
    <t>Austria</t>
  </si>
  <si>
    <t>lithotroph</t>
  </si>
  <si>
    <t>MNase-Seq</t>
  </si>
  <si>
    <t>AB 3130xL Genetic Analyzer</t>
  </si>
  <si>
    <t>Oligo-dT</t>
  </si>
  <si>
    <t>Azerbaijan</t>
  </si>
  <si>
    <t>methanotroph</t>
  </si>
  <si>
    <t>MRE-Seq</t>
  </si>
  <si>
    <t>AB 3500 Genetic Analyzer</t>
  </si>
  <si>
    <t>Bahamas</t>
  </si>
  <si>
    <t>methylotroph</t>
  </si>
  <si>
    <t>ncRNA-Seq</t>
  </si>
  <si>
    <t>AB 3500xL Genetic Analyzer</t>
  </si>
  <si>
    <t>padlock probes capture method</t>
  </si>
  <si>
    <t>Bahrain</t>
  </si>
  <si>
    <t>mixotroph</t>
  </si>
  <si>
    <t>POOLCLONE</t>
  </si>
  <si>
    <t>AB 3730 Genetic Analyzer</t>
  </si>
  <si>
    <t>PCR</t>
  </si>
  <si>
    <t>Baker Island</t>
  </si>
  <si>
    <t>obligate chemoautolithotroph</t>
  </si>
  <si>
    <t>RAD-Seq</t>
  </si>
  <si>
    <t>AB 3730xL Genetic Analyzer</t>
  </si>
  <si>
    <t>PolyA</t>
  </si>
  <si>
    <t>Baltic Sea</t>
  </si>
  <si>
    <t>oligotroph</t>
  </si>
  <si>
    <t>RIP-Seq</t>
  </si>
  <si>
    <t>BGISEQ-500</t>
  </si>
  <si>
    <t>RACE</t>
  </si>
  <si>
    <t>Bangladesh</t>
  </si>
  <si>
    <t>organoheterotroph</t>
  </si>
  <si>
    <t>RNA-Seq</t>
  </si>
  <si>
    <t>DNBSEQ-G400</t>
  </si>
  <si>
    <t>RANDOM</t>
  </si>
  <si>
    <t>Barbados</t>
  </si>
  <si>
    <t>organotroph</t>
  </si>
  <si>
    <t>SELEX</t>
  </si>
  <si>
    <t>DNBSEQ-G400 FAST</t>
  </si>
  <si>
    <t>RANDOM PCR</t>
  </si>
  <si>
    <t>Bassas da India</t>
  </si>
  <si>
    <t>photoautotroph</t>
  </si>
  <si>
    <t>ssRNA-seq</t>
  </si>
  <si>
    <t>DNBSEQ-G50</t>
  </si>
  <si>
    <t>Reduced Representation</t>
  </si>
  <si>
    <t>Belarus</t>
  </si>
  <si>
    <t>photoheterotroph</t>
  </si>
  <si>
    <t>Synthetic-Long-Read</t>
  </si>
  <si>
    <t>DNBSEQ-T7</t>
  </si>
  <si>
    <t>repeat fractionation</t>
  </si>
  <si>
    <t>Belgium</t>
  </si>
  <si>
    <t>photolithoautotroph</t>
  </si>
  <si>
    <t>Targeted-Capture</t>
  </si>
  <si>
    <t>GridION</t>
  </si>
  <si>
    <t>Restriction Digest</t>
  </si>
  <si>
    <t>Belize</t>
  </si>
  <si>
    <t>photolithotroph</t>
  </si>
  <si>
    <t>Tethered Chromatin Conformation Capture</t>
  </si>
  <si>
    <t>HiSeq X Five</t>
  </si>
  <si>
    <t>RT-PCR</t>
  </si>
  <si>
    <t>Benin</t>
  </si>
  <si>
    <t>photosynthetic</t>
  </si>
  <si>
    <t>Tn-Seq</t>
  </si>
  <si>
    <t>HiSeq X Ten</t>
  </si>
  <si>
    <t>size fractionation</t>
  </si>
  <si>
    <t>Bermuda</t>
  </si>
  <si>
    <t>phototroph</t>
  </si>
  <si>
    <t>VALIDATION</t>
  </si>
  <si>
    <t>Illumina Genome Analyzer</t>
  </si>
  <si>
    <t>unspecified</t>
  </si>
  <si>
    <t>Bhutan</t>
  </si>
  <si>
    <t>WCS</t>
  </si>
  <si>
    <t>Illumina Genome Analyzer II</t>
  </si>
  <si>
    <t>Bolivia</t>
  </si>
  <si>
    <t>WGA</t>
  </si>
  <si>
    <t>Illumina Genome Analyzer IIx</t>
  </si>
  <si>
    <t>Borneo</t>
  </si>
  <si>
    <t>WGS</t>
  </si>
  <si>
    <t>Illumina iSeq 100</t>
  </si>
  <si>
    <t>Bosnia and Herzegovina</t>
  </si>
  <si>
    <t>WXS</t>
  </si>
  <si>
    <t>Illumina MiniSeq</t>
  </si>
  <si>
    <t>Botswana</t>
  </si>
  <si>
    <t>Ion Torrent PGM</t>
  </si>
  <si>
    <t>Bouvet Island</t>
  </si>
  <si>
    <t>Ion Torrent Proton</t>
  </si>
  <si>
    <t>Brazil</t>
  </si>
  <si>
    <t>Ion Torrent S5</t>
  </si>
  <si>
    <t>British Virgin Islands</t>
  </si>
  <si>
    <t>Ion Torrent S5 XL</t>
  </si>
  <si>
    <t>Brunei</t>
  </si>
  <si>
    <t>MinION</t>
  </si>
  <si>
    <t>Bulgaria</t>
  </si>
  <si>
    <t>NextSeq 500</t>
  </si>
  <si>
    <t>Burkina Faso</t>
  </si>
  <si>
    <t>NextSeq 550</t>
  </si>
  <si>
    <t>Burundi</t>
  </si>
  <si>
    <t>PacBio RS</t>
  </si>
  <si>
    <t>Cambodia</t>
  </si>
  <si>
    <t>PacBio RS II</t>
  </si>
  <si>
    <t>Cameroon</t>
  </si>
  <si>
    <t>PromethION</t>
  </si>
  <si>
    <t>Canada</t>
  </si>
  <si>
    <t>Sequel</t>
  </si>
  <si>
    <t>Cape Verde</t>
  </si>
  <si>
    <t>Cayman Islands</t>
  </si>
  <si>
    <t>Central African Republic</t>
  </si>
  <si>
    <t>Chad</t>
  </si>
  <si>
    <t>Chile</t>
  </si>
  <si>
    <t>China</t>
  </si>
  <si>
    <t>Christmas Island</t>
  </si>
  <si>
    <t>Clipperton Island</t>
  </si>
  <si>
    <t>Cocos Islands</t>
  </si>
  <si>
    <t>Colombia</t>
  </si>
  <si>
    <t>Comoros</t>
  </si>
  <si>
    <t>Cook Islands</t>
  </si>
  <si>
    <t>Coral Sea Islands</t>
  </si>
  <si>
    <t>Costa Rica</t>
  </si>
  <si>
    <t>Cote d'Ivoire</t>
  </si>
  <si>
    <t>Croatia</t>
  </si>
  <si>
    <t>Cuba</t>
  </si>
  <si>
    <t>Curacao</t>
  </si>
  <si>
    <t>Cyprus</t>
  </si>
  <si>
    <t>Czech Republic</t>
  </si>
  <si>
    <t>Democratic Republic of the Congo</t>
  </si>
  <si>
    <t>Denmark</t>
  </si>
  <si>
    <t>Djibouti</t>
  </si>
  <si>
    <t>Dominica</t>
  </si>
  <si>
    <t>Dominican Republic</t>
  </si>
  <si>
    <t>East Timor</t>
  </si>
  <si>
    <t>Ecuador</t>
  </si>
  <si>
    <t>Egypt</t>
  </si>
  <si>
    <t>El Salvador</t>
  </si>
  <si>
    <t>Equatorial Guinea</t>
  </si>
  <si>
    <t>Eritrea</t>
  </si>
  <si>
    <t>Estonia</t>
  </si>
  <si>
    <t>Ethiopia</t>
  </si>
  <si>
    <t>Europa Island</t>
  </si>
  <si>
    <t>Falkland Islands (Islas Malvinas)</t>
  </si>
  <si>
    <t>Faroe Islands</t>
  </si>
  <si>
    <t>Fiji</t>
  </si>
  <si>
    <t>Finland</t>
  </si>
  <si>
    <t>France</t>
  </si>
  <si>
    <t>French Guiana</t>
  </si>
  <si>
    <t>French Polynesia</t>
  </si>
  <si>
    <t>French Southern and Antarctic Lands</t>
  </si>
  <si>
    <t>Gabon</t>
  </si>
  <si>
    <t>Gambia</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</si>
  <si>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</si>
  <si>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</si>
  <si>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</si>
  <si>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</si>
  <si>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</si>
  <si>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</si>
  <si>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</si>
  <si>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</si>
  <si>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</si>
  <si>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</si>
  <si>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</si>
  <si>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</si>
  <si>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</si>
  <si>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</si>
  <si>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</si>
  <si>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</si>
  <si>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</si>
  <si>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</si>
  <si>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</si>
  <si>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</si>
  <si>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Howland Island</t>
  </si>
  <si>
    <t>Hungary</t>
  </si>
  <si>
    <t>Iceland</t>
  </si>
  <si>
    <t>India</t>
  </si>
  <si>
    <t>Indian Ocean</t>
  </si>
  <si>
    <t>Indonesia</t>
  </si>
  <si>
    <t>Iran</t>
  </si>
  <si>
    <t>Iraq</t>
  </si>
  <si>
    <t>Ireland</t>
  </si>
  <si>
    <t>Isle of Man</t>
  </si>
  <si>
    <t>Israel</t>
  </si>
  <si>
    <t>Italy</t>
  </si>
  <si>
    <t>Jamaica</t>
  </si>
  <si>
    <t>Jan Mayen</t>
  </si>
  <si>
    <t>Japan</t>
  </si>
  <si>
    <t>Jarvis Island</t>
  </si>
  <si>
    <t>Jersey</t>
  </si>
  <si>
    <t>Johnston Atoll</t>
  </si>
  <si>
    <t>Jordan</t>
  </si>
  <si>
    <t>Juan de Nova Island</t>
  </si>
  <si>
    <t>Kazakhstan</t>
  </si>
  <si>
    <t>Kenya</t>
  </si>
  <si>
    <t>Kerguelen Archipelago</t>
  </si>
  <si>
    <t>Kingman Reef</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</si>
  <si>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</si>
  <si>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</si>
  <si>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</si>
  <si>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</si>
  <si>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</si>
  <si>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</si>
  <si>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</si>
  <si>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</si>
  <si>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</si>
  <si>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</si>
  <si>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</si>
  <si>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</si>
  <si>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</si>
  <si>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</si>
  <si>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</si>
  <si>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</si>
  <si>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</si>
  <si>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</si>
  <si>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</si>
  <si>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</si>
  <si>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</si>
  <si>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</si>
  <si>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</si>
  <si>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</si>
  <si>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</si>
  <si>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</si>
  <si>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Mediterranean Sea</t>
  </si>
  <si>
    <t>Mexico</t>
  </si>
  <si>
    <t>Micronesia</t>
  </si>
  <si>
    <t>Midway Islands</t>
  </si>
  <si>
    <t>Moldova</t>
  </si>
  <si>
    <t>Monaco</t>
  </si>
  <si>
    <t>Mongolia</t>
  </si>
  <si>
    <t>Montenegro</t>
  </si>
  <si>
    <t>Montserrat</t>
  </si>
  <si>
    <t>Morocco</t>
  </si>
  <si>
    <t>Mozambique</t>
  </si>
  <si>
    <t>Myanmar</t>
  </si>
  <si>
    <t>Namibia</t>
  </si>
  <si>
    <t>Nauru</t>
  </si>
  <si>
    <t>Navassa Island</t>
  </si>
  <si>
    <t>Nepal</t>
  </si>
  <si>
    <t>Netherlands</t>
  </si>
  <si>
    <t>New Caledonia</t>
  </si>
  <si>
    <t>New Zealand</t>
  </si>
  <si>
    <t>Nicaragua</t>
  </si>
  <si>
    <t>Niger</t>
  </si>
  <si>
    <t>Nigeria</t>
  </si>
  <si>
    <t>Niue</t>
  </si>
  <si>
    <t>Norfolk Island</t>
  </si>
  <si>
    <t>North Korea</t>
  </si>
  <si>
    <t>North Sea</t>
  </si>
  <si>
    <t>Northern Mariana Islands</t>
  </si>
  <si>
    <t>Norway</t>
  </si>
  <si>
    <t>Oman</t>
  </si>
  <si>
    <t>Pacific Ocean</t>
  </si>
  <si>
    <t>Pakistan</t>
  </si>
  <si>
    <t>Palau</t>
  </si>
  <si>
    <t>Palmyra Atoll</t>
  </si>
  <si>
    <t>Panama</t>
  </si>
  <si>
    <t>Papua New Guinea</t>
  </si>
  <si>
    <t>Paracel Islands</t>
  </si>
  <si>
    <t>Paraguay</t>
  </si>
  <si>
    <t>Peru</t>
  </si>
  <si>
    <t>Philippines</t>
  </si>
  <si>
    <t>Pitcairn Islands</t>
  </si>
  <si>
    <t>Poland</t>
  </si>
  <si>
    <t>Portugal</t>
  </si>
  <si>
    <t>Puerto Rico</t>
  </si>
  <si>
    <t>Qatar</t>
  </si>
  <si>
    <t>Republic of the Congo</t>
  </si>
  <si>
    <t>restricted access</t>
  </si>
  <si>
    <t>Reunion</t>
  </si>
  <si>
    <t>Romania</t>
  </si>
  <si>
    <t>Ross Sea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</si>
  <si>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</si>
  <si>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</si>
  <si>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</si>
  <si>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</si>
  <si>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</si>
  <si>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</si>
  <si>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</si>
  <si>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</si>
  <si>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</si>
  <si>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</si>
  <si>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</si>
  <si>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</si>
  <si>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</si>
  <si>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</si>
  <si>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</si>
  <si>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</si>
  <si>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</si>
  <si>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</si>
  <si>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</si>
  <si>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</si>
  <si>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</si>
  <si>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</si>
  <si>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</si>
  <si>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Korea</t>
  </si>
  <si>
    <t>Southern Ocean</t>
  </si>
  <si>
    <t>Spain</t>
  </si>
  <si>
    <t>Spratly Islands</t>
  </si>
  <si>
    <t>Sri Lanka</t>
  </si>
  <si>
    <t>Sudan</t>
  </si>
  <si>
    <t>Suriname</t>
  </si>
  <si>
    <t>Svalbard</t>
  </si>
  <si>
    <t>Swaziland</t>
  </si>
  <si>
    <t>Sweden</t>
  </si>
  <si>
    <t>Switzerland</t>
  </si>
  <si>
    <t>Syria</t>
  </si>
  <si>
    <t>Taiwan</t>
  </si>
  <si>
    <t>Tajikistan</t>
  </si>
  <si>
    <t>Tanzania</t>
  </si>
  <si>
    <t>Tasman Sea</t>
  </si>
  <si>
    <t>Thailand</t>
  </si>
  <si>
    <t>Togo</t>
  </si>
  <si>
    <t>Tokelau</t>
  </si>
  <si>
    <t>Tonga</t>
  </si>
  <si>
    <t>Trinidad and Tobago</t>
  </si>
  <si>
    <t>Tromelin Island</t>
  </si>
  <si>
    <t>Tunisia</t>
  </si>
  <si>
    <t>Turkey</t>
  </si>
  <si>
    <t>Turkmenistan</t>
  </si>
  <si>
    <t>Turks and Caicos Islands</t>
  </si>
  <si>
    <t>Tuvalu</t>
  </si>
  <si>
    <t>Uganda</t>
  </si>
  <si>
    <t>Ukraine</t>
  </si>
  <si>
    <t>United Arab Emirates</t>
  </si>
  <si>
    <t>United Kingdom</t>
  </si>
  <si>
    <t>Uruguay</t>
  </si>
  <si>
    <t>USA</t>
  </si>
  <si>
    <t>Uzbekistan</t>
  </si>
  <si>
    <t>Vanuatu</t>
  </si>
  <si>
    <t>Venezuela</t>
  </si>
  <si>
    <t>Viet Nam</t>
  </si>
  <si>
    <t>Virgin Islands</t>
  </si>
  <si>
    <t>Wake Island</t>
  </si>
  <si>
    <t>Wallis and Futuna</t>
  </si>
  <si>
    <t>West Bank</t>
  </si>
  <si>
    <t>Western Sahara</t>
  </si>
  <si>
    <t>Yemen</t>
  </si>
  <si>
    <t>Zambia</t>
  </si>
  <si>
    <t>Zimbabwe</t>
  </si>
  <si>
    <t>MARBEC</t>
  </si>
  <si>
    <t xml:space="preserve">ENVO_01000320 </t>
  </si>
  <si>
    <t>ENVO_01000033</t>
  </si>
  <si>
    <t>ENVO_00000015</t>
  </si>
  <si>
    <t>NZ_8.153</t>
  </si>
  <si>
    <t>NZ_12.266</t>
  </si>
  <si>
    <t>NZ_21.495</t>
  </si>
  <si>
    <t>NZ_1.8</t>
  </si>
  <si>
    <t>NZ_8.155</t>
  </si>
  <si>
    <t>NZ_12.275</t>
  </si>
  <si>
    <t>NZ_23.522</t>
  </si>
  <si>
    <t>Pg_AUS_03</t>
  </si>
  <si>
    <t>NZ_2.17</t>
  </si>
  <si>
    <t>NZ_8.156</t>
  </si>
  <si>
    <t>NZ_16.389</t>
  </si>
  <si>
    <t>Pg_AUS_04</t>
  </si>
  <si>
    <t>NZ_17.428</t>
  </si>
  <si>
    <t>NZ_3.47</t>
  </si>
  <si>
    <t>NZ_9.187</t>
  </si>
  <si>
    <t>NZ_18.441</t>
  </si>
  <si>
    <t>NZ_23.533</t>
  </si>
  <si>
    <t>NZ_11.236</t>
  </si>
  <si>
    <t>NZ_5.93</t>
  </si>
  <si>
    <t>NZ_11.238</t>
  </si>
  <si>
    <t>NZ_8.150</t>
  </si>
  <si>
    <t>NZ_11.241</t>
  </si>
  <si>
    <t>Pg_AUS_01</t>
  </si>
  <si>
    <t>NZ_23.530</t>
  </si>
  <si>
    <t>Pg_AUS_09</t>
  </si>
  <si>
    <t>NZ_1.2</t>
  </si>
  <si>
    <t>Pg_AUS_02</t>
  </si>
  <si>
    <t>Pg_AUS_10</t>
  </si>
  <si>
    <t>Pg_AUS_11</t>
  </si>
  <si>
    <t>NZ_23.525</t>
  </si>
  <si>
    <t>Pg_AUS_12</t>
  </si>
  <si>
    <t>NZ_2.25</t>
  </si>
  <si>
    <t>NZ_8.165</t>
  </si>
  <si>
    <t>Pg_AUS_05</t>
  </si>
  <si>
    <t>Pg_AUS_13</t>
  </si>
  <si>
    <t>Pg_AUS_06</t>
  </si>
  <si>
    <t>Pg_AUS_14</t>
  </si>
  <si>
    <t>NZ_5.92</t>
  </si>
  <si>
    <t>NZ_18.446</t>
  </si>
  <si>
    <t>NZ_23.539</t>
  </si>
  <si>
    <t>Pg_AUS_07</t>
  </si>
  <si>
    <t>Pg_AUS_15</t>
  </si>
  <si>
    <t>NZ_19.467</t>
  </si>
  <si>
    <t>Pg_AUS_08</t>
  </si>
  <si>
    <t>NZ_19.471</t>
  </si>
  <si>
    <t>Pg_AUS_16</t>
  </si>
  <si>
    <t>female blue shark fished with longline in the Pacific-SW</t>
  </si>
  <si>
    <t>female blue shark fished with longline in the Atlantic-SE</t>
  </si>
  <si>
    <t>male blue shark fished with longline in the Atlantic-SE</t>
  </si>
  <si>
    <t>male blue shark fished with longline in the Pacific-SW</t>
  </si>
  <si>
    <t>na</t>
  </si>
  <si>
    <t>Pacific-SW</t>
  </si>
  <si>
    <t>Atlantic-SE</t>
  </si>
  <si>
    <t>marine environment</t>
  </si>
  <si>
    <t>PAC</t>
  </si>
  <si>
    <t>ATL</t>
  </si>
  <si>
    <t>fishermen</t>
  </si>
  <si>
    <t>Blue Shark</t>
  </si>
  <si>
    <t>Prionace glauca</t>
  </si>
  <si>
    <t>-43.6</t>
  </si>
  <si>
    <t>165.8</t>
  </si>
  <si>
    <t>-35.5</t>
  </si>
  <si>
    <t>17.5</t>
  </si>
  <si>
    <t>-33.4</t>
  </si>
  <si>
    <t>152.1</t>
  </si>
  <si>
    <t>-36.5</t>
  </si>
  <si>
    <t>ENVO_01000320</t>
  </si>
  <si>
    <t>DarTseq</t>
  </si>
  <si>
    <t>muscle</t>
  </si>
  <si>
    <t>Floriaan</t>
  </si>
  <si>
    <t>Devloo-Delva</t>
  </si>
  <si>
    <t>CSIRO</t>
  </si>
  <si>
    <t>O&amp;A</t>
  </si>
  <si>
    <t>floriaan.devloo-delva@csiro.au</t>
  </si>
  <si>
    <t>Pierre</t>
  </si>
  <si>
    <t>Feutry</t>
  </si>
  <si>
    <t>Peter</t>
  </si>
  <si>
    <t>Grewe</t>
  </si>
  <si>
    <t>Campbell</t>
  </si>
  <si>
    <t>Davies</t>
  </si>
  <si>
    <t>Jessica</t>
  </si>
  <si>
    <t>Farley</t>
  </si>
  <si>
    <t>Jorden</t>
  </si>
  <si>
    <t>Aulich</t>
  </si>
  <si>
    <t>Matt</t>
  </si>
  <si>
    <t>Lansdell</t>
  </si>
  <si>
    <t>pierre.feutry@csiro.au</t>
  </si>
  <si>
    <t>peter.grewe@csiro.au</t>
  </si>
  <si>
    <t>jessica.farley@csiro.au</t>
  </si>
  <si>
    <t>jorden.aulich@csiro.au</t>
  </si>
  <si>
    <t>matt.lansdell@csiro.au</t>
  </si>
  <si>
    <t>campell.davies@csiro.au</t>
  </si>
  <si>
    <t>DArTseq</t>
  </si>
  <si>
    <t>Arnaud Haond</t>
  </si>
  <si>
    <t>philippe.borsa@ird.fr</t>
  </si>
  <si>
    <t>Philippe</t>
  </si>
  <si>
    <t>Borsa</t>
  </si>
  <si>
    <t>IRD</t>
  </si>
  <si>
    <t>Entropie</t>
  </si>
  <si>
    <t>Natacha</t>
  </si>
  <si>
    <t>Nikolic</t>
  </si>
  <si>
    <t>INRAE</t>
  </si>
  <si>
    <t>ECOBIOP</t>
  </si>
  <si>
    <t>natacha.nikolic@inrae.fr</t>
  </si>
  <si>
    <t>Francis</t>
  </si>
  <si>
    <t>Marsac</t>
  </si>
  <si>
    <t>francis.marsac@ird.fr</t>
  </si>
  <si>
    <t>Diane</t>
  </si>
  <si>
    <t>Bailleul</t>
  </si>
  <si>
    <t>diane.bailleul@gmail.com</t>
  </si>
  <si>
    <t>Ekaterina</t>
  </si>
  <si>
    <t>Noskova</t>
  </si>
  <si>
    <t>CTL</t>
  </si>
  <si>
    <t>ITMO</t>
  </si>
  <si>
    <t xml:space="preserve">Clément </t>
  </si>
  <si>
    <t>Rougeux</t>
  </si>
  <si>
    <t>University Calgary</t>
  </si>
  <si>
    <t>Calgary</t>
  </si>
  <si>
    <t>Chrystelle</t>
  </si>
  <si>
    <t>Delord</t>
  </si>
  <si>
    <t>Liautard-Haag</t>
  </si>
  <si>
    <t>Cathy</t>
  </si>
  <si>
    <t>Mohamad</t>
  </si>
  <si>
    <t>Hassan</t>
  </si>
  <si>
    <t>Amandine</t>
  </si>
  <si>
    <t>Marie</t>
  </si>
  <si>
    <t>ARBRE</t>
  </si>
  <si>
    <t>Daniel</t>
  </si>
  <si>
    <t>Fernando</t>
  </si>
  <si>
    <t>Blue Resources Trust</t>
  </si>
  <si>
    <t>Biton-Porsmoguer</t>
  </si>
  <si>
    <t>Sebastian</t>
  </si>
  <si>
    <t>Aix-Marseille University</t>
  </si>
  <si>
    <t>MOI</t>
  </si>
  <si>
    <t>François</t>
  </si>
  <si>
    <t>Poisson</t>
  </si>
  <si>
    <t>Denham</t>
  </si>
  <si>
    <t>Parker</t>
  </si>
  <si>
    <t>DEFF</t>
  </si>
  <si>
    <t>Agostino</t>
  </si>
  <si>
    <t>Leone</t>
  </si>
  <si>
    <t>agostino.leone2@gmail.com</t>
  </si>
  <si>
    <t>ekaterina.e.noskova@gmail.com</t>
  </si>
  <si>
    <t>clement.rougeux@gmail.com</t>
  </si>
  <si>
    <t>chrys.delord@gmail.com</t>
  </si>
  <si>
    <t>cathy.haag@live.com</t>
  </si>
  <si>
    <t>mohamad39@msn.com</t>
  </si>
  <si>
    <t>amsmarie8@gmail.com</t>
  </si>
  <si>
    <t>daniel@blueresources.org</t>
  </si>
  <si>
    <t>sebastianbiton@gmail.com</t>
  </si>
  <si>
    <t>francois.poisson@ifremer.fr</t>
  </si>
  <si>
    <t>denhamp@daff.gov.za</t>
  </si>
  <si>
    <t>DAFF</t>
  </si>
  <si>
    <t>sex of the organism from which the sample was obtained (here: biological and genetic determination)</t>
  </si>
  <si>
    <t>tissue_muscle</t>
  </si>
  <si>
    <t>1728563.FASTA.gz</t>
  </si>
  <si>
    <t>1728564.FASTA.gz</t>
  </si>
  <si>
    <t>1711257.FASTA.gz</t>
  </si>
  <si>
    <t>1711258.FASTA.gz</t>
  </si>
  <si>
    <t>1711259.FASTA.gz</t>
  </si>
  <si>
    <t>1711260.FASTA.gz</t>
  </si>
  <si>
    <t>1711261.FASTA.gz</t>
  </si>
  <si>
    <t>1711262.FASTA.gz</t>
  </si>
  <si>
    <t>1711263.FASTA.gz</t>
  </si>
  <si>
    <t>1711264.FASTA.gz</t>
  </si>
  <si>
    <t>1711265.FASTA.gz</t>
  </si>
  <si>
    <t>1711266.FASTA.gz</t>
  </si>
  <si>
    <t>1711267.FASTA.gz</t>
  </si>
  <si>
    <t>1711268.FASTA.gz</t>
  </si>
  <si>
    <t>1711269.FASTA.gz</t>
  </si>
  <si>
    <t>1711270.FASTA.gz</t>
  </si>
  <si>
    <t>1711271.FASTA.gz</t>
  </si>
  <si>
    <t>1711272.FASTA.gz</t>
  </si>
  <si>
    <t>1711273.FASTA.gz</t>
  </si>
  <si>
    <t>1711274.FASTA.gz</t>
  </si>
  <si>
    <t>1711275.FASTA.gz</t>
  </si>
  <si>
    <t>1711276.FASTA.gz</t>
  </si>
  <si>
    <t>1711277.FASTA.gz</t>
  </si>
  <si>
    <t>1711278.FASTA.gz</t>
  </si>
  <si>
    <t>1711279.FASTA.gz</t>
  </si>
  <si>
    <t>1711280.FASTA.gz</t>
  </si>
  <si>
    <t>1711281.FASTA.gz</t>
  </si>
  <si>
    <t>1711282.FASTA.gz</t>
  </si>
  <si>
    <t>1711283.FASTA.gz</t>
  </si>
  <si>
    <t>1711284.FASTA.gz</t>
  </si>
  <si>
    <t>1711285.FASTA.gz</t>
  </si>
  <si>
    <t>1711286.FASTA.gz</t>
  </si>
  <si>
    <t>1711287.FASTA.gz</t>
  </si>
  <si>
    <t>1711288.FASTA.gz</t>
  </si>
  <si>
    <t>1711289.FASTA.gz</t>
  </si>
  <si>
    <t>1711290.FASTA.gz</t>
  </si>
  <si>
    <t>1711291.FASTA.gz</t>
  </si>
  <si>
    <t>1711292.FASTA.gz</t>
  </si>
  <si>
    <t>1711293.FASTA.gz</t>
  </si>
  <si>
    <t>1711294.FASTA.gz</t>
  </si>
  <si>
    <t>1711295.FASTA.gz</t>
  </si>
  <si>
    <t>1711296.FASTA.gz</t>
  </si>
  <si>
    <t>1711297.FASTA.gz</t>
  </si>
  <si>
    <t>1711298.FASTA.gz</t>
  </si>
  <si>
    <t>1711299.FASTA.gz</t>
  </si>
  <si>
    <t>1711300.FASTA.gz</t>
  </si>
  <si>
    <t>1711301.FASTA.gz</t>
  </si>
  <si>
    <t>1711302.FASTA.gz</t>
  </si>
  <si>
    <t>1728568.FASTA.gz</t>
  </si>
  <si>
    <t>1711304.FASTA.gz</t>
  </si>
  <si>
    <t>1711305.FASTA.gz</t>
  </si>
  <si>
    <t>1711306.FASTA.gz</t>
  </si>
  <si>
    <t>1728570.FASTA.gz</t>
  </si>
  <si>
    <t>1711308.FASTA.gz</t>
  </si>
  <si>
    <t>1711309.FASTA.gz</t>
  </si>
  <si>
    <t>1711310.FASTA.gz</t>
  </si>
  <si>
    <t>1728572.FASTA.gz</t>
  </si>
  <si>
    <t>1728573.FASTA.gz</t>
  </si>
  <si>
    <t>1728574.FASTA.gz</t>
  </si>
  <si>
    <t>1711314.FASTA.gz</t>
  </si>
  <si>
    <t>1728575.FASTA.gz</t>
  </si>
  <si>
    <t>1711316.FASTA.gz</t>
  </si>
  <si>
    <t>1711317.FASTA.gz</t>
  </si>
  <si>
    <t>1711318.FASTA.gz</t>
  </si>
  <si>
    <t>1711319.FASTA.gz</t>
  </si>
  <si>
    <t>1728576.FASTA.gz</t>
  </si>
  <si>
    <t>1711321.FASTA.gz</t>
  </si>
  <si>
    <t>1711322.FASTA.gz</t>
  </si>
  <si>
    <t>1711323.FASTA.gz</t>
  </si>
  <si>
    <t>1711324.FASTA.gz</t>
  </si>
  <si>
    <t>1728578.FASTA.gz</t>
  </si>
  <si>
    <t>1711326.FASTA.gz</t>
  </si>
  <si>
    <t>1711327.FASTA.gz</t>
  </si>
  <si>
    <t>1711328.FASTA.gz</t>
  </si>
  <si>
    <t>1711329.FASTA.gz</t>
  </si>
  <si>
    <t>1728580.FASTA.gz</t>
  </si>
  <si>
    <t>1711331.FASTA.gz</t>
  </si>
  <si>
    <t>1711332.FASTA.gz</t>
  </si>
  <si>
    <t>1711333.FASTA.gz</t>
  </si>
  <si>
    <t>1711334.FASTA.gz</t>
  </si>
  <si>
    <t>1711335.FASTA.gz</t>
  </si>
  <si>
    <t>1711336.FASTA.gz</t>
  </si>
  <si>
    <t>1728582.FASTA.gz</t>
  </si>
  <si>
    <t>1711339.FASTA.gz</t>
  </si>
  <si>
    <t>1711340.FASTA.gz</t>
  </si>
  <si>
    <t>1711341.FASTA.gz</t>
  </si>
  <si>
    <t>1711342.FASTA.gz</t>
  </si>
  <si>
    <t>1728585.FASTA.gz</t>
  </si>
  <si>
    <t>1711344.FASTA.gz</t>
  </si>
  <si>
    <t>1711345.FASTA.gz</t>
  </si>
  <si>
    <t>1711346.FASTA.gz</t>
  </si>
  <si>
    <t>1711347.FASTA.gz</t>
  </si>
  <si>
    <t>1711348.FASTA.gz</t>
  </si>
  <si>
    <t>/home/ref-bioinfo-public/ifremer/marbec/RAD_Blue_Shark/data/dna-sequence-raw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</si>
</sst>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40C];[Red]&quot;-&quot;#,##0.00&quot; &quot;[$€-40C]"/>
    <numFmt numFmtId="165" formatCode="yyyy\-mm\-dd;@"/>
  </numFmts>
  <fonts count="47">
    <font>
      <sz val="11"/>
      <color theme="1"/>
      <name val="Calibri"/>
      <scheme val="minor"/>
    </font>
    <font>
      <sz val="11"/>
      <color theme="1"/>
      <name val="Calibri"/>
      <family val="2"/>
      <scheme val="minor"/>
    </font>
    <font>
      <sz val="11"/>
      <color theme="1"/>
      <name val="Calibri"/>
      <family val="2"/>
      <scheme val="minor"/>
    </font>
    <font>
      <b/>
      <i/>
      <sz val="16"/>
      <name val="Liberation Sans"/>
    </font>
    <font>
      <u/>
      <sz val="11"/>
      <color theme="10"/>
      <name val="Calibri"/>
      <scheme val="minor"/>
    </font>
    <font>
      <sz val="11"/>
      <name val="Calibri"/>
    </font>
    <font>
      <sz val="11"/>
      <name val="Liberation Sans"/>
    </font>
    <font>
      <b/>
      <i/>
      <u/>
      <sz val="11"/>
      <name val="Liberation Sans"/>
    </font>
    <font>
      <b/>
      <sz val="20"/>
      <color theme="1"/>
      <name val="Calibri"/>
      <scheme val="minor"/>
    </font>
    <font>
      <b/>
      <sz val="14"/>
      <color theme="1"/>
      <name val="Calibri"/>
      <scheme val="minor"/>
    </font>
    <font>
      <sz val="12"/>
      <color theme="1"/>
      <name val="Calibri"/>
      <scheme val="minor"/>
    </font>
    <font>
      <i/>
      <sz val="12"/>
      <color theme="1"/>
      <name val="Calibri"/>
      <scheme val="minor"/>
    </font>
    <font>
      <b/>
      <sz val="12"/>
      <color indexed="2"/>
      <name val="Calibri"/>
      <scheme val="minor"/>
    </font>
    <font>
      <b/>
      <sz val="14"/>
      <name val="Calibri"/>
      <scheme val="minor"/>
    </font>
    <font>
      <sz val="11"/>
      <name val="Calibri"/>
      <scheme val="minor"/>
    </font>
    <font>
      <b/>
      <sz val="11"/>
      <color indexed="65"/>
      <name val="Calibri"/>
      <scheme val="minor"/>
    </font>
    <font>
      <b/>
      <sz val="11"/>
      <color theme="1"/>
      <name val="Calibri"/>
      <scheme val="minor"/>
    </font>
    <font>
      <b/>
      <sz val="11"/>
      <color indexed="2"/>
      <name val="Calibri"/>
      <scheme val="minor"/>
    </font>
    <font>
      <b/>
      <sz val="11"/>
      <color theme="0"/>
      <name val="Calibri"/>
      <scheme val="minor"/>
    </font>
    <font>
      <sz val="11"/>
      <color theme="1"/>
      <name val="Calibri"/>
    </font>
    <font>
      <u/>
      <sz val="11"/>
      <color theme="10"/>
      <name val="Calibri"/>
    </font>
    <font>
      <sz val="12"/>
      <color theme="1"/>
      <name val="Calibri"/>
    </font>
    <font>
      <b/>
      <sz val="12"/>
      <color indexed="2"/>
      <name val="Calibri"/>
    </font>
    <font>
      <b/>
      <sz val="12"/>
      <color theme="1"/>
      <name val="Calibri"/>
    </font>
    <font>
      <sz val="12"/>
      <name val="Calibri"/>
    </font>
    <font>
      <b/>
      <sz val="12"/>
      <color theme="0"/>
      <name val="Calibri"/>
    </font>
    <font>
      <b/>
      <sz val="12"/>
      <color theme="0"/>
      <name val="Calibri"/>
      <scheme val="minor"/>
    </font>
    <font>
      <b/>
      <sz val="11"/>
      <color theme="0"/>
      <name val="Calibri"/>
    </font>
    <font>
      <sz val="12"/>
      <color indexed="64"/>
      <name val="Calibri"/>
    </font>
    <font>
      <sz val="11"/>
      <color theme="0"/>
      <name val="Calibri"/>
      <scheme val="minor"/>
    </font>
    <font>
      <sz val="12"/>
      <color theme="0"/>
      <name val="Calibri"/>
    </font>
    <font>
      <b/>
      <sz val="11"/>
      <color indexed="2"/>
      <name val="Calibri"/>
    </font>
    <font>
      <b/>
      <sz val="11"/>
      <name val="Calibri"/>
    </font>
    <font>
      <b/>
      <sz val="11"/>
      <color theme="1"/>
      <name val="Calibri"/>
    </font>
    <font>
      <sz val="11"/>
      <color theme="0"/>
      <name val="Calibri"/>
    </font>
    <font>
      <sz val="12"/>
      <name val="Calibri"/>
      <scheme val="minor"/>
    </font>
    <font>
      <b/>
      <u/>
      <sz val="12"/>
      <color theme="1"/>
      <name val="Calibri"/>
      <scheme val="minor"/>
    </font>
    <font>
      <b/>
      <sz val="12"/>
      <color theme="1"/>
      <name val="Calibri"/>
      <scheme val="minor"/>
    </font>
    <font>
      <b/>
      <sz val="11"/>
      <name val="Calibri"/>
      <scheme val="minor"/>
    </font>
    <font>
      <sz val="11"/>
      <color indexed="2"/>
      <name val="Calibri"/>
      <scheme val="minor"/>
    </font>
    <font>
      <sz val="11"/>
      <color indexed="2"/>
      <name val="Calibri"/>
    </font>
    <font>
      <sz val="12"/>
      <color indexed="2"/>
      <name val="Calibri"/>
    </font>
    <font>
      <sz val="11"/>
      <color theme="1"/>
      <name val="Calibri"/>
      <family val="2"/>
    </font>
    <font>
      <sz val="11"/>
      <name val="Calibri"/>
      <family val="2"/>
    </font>
    <font>
      <sz val="11"/>
      <name val="Calibri"/>
      <family val="2"/>
      <scheme val="minor"/>
    </font>
    <font>
      <sz val="8"/>
      <name val="Calibri"/>
      <family val="2"/>
      <scheme val="minor"/>
    </font>
    <font>
      <sz val="11"/>
      <color rgb="FFFF0000"/>
      <name val="Calibri"/>
      <family val="2"/>
      <scheme val="minor"/>
    </font>
  </fonts>
  <fills count="9">
    <fill>
      <patternFill patternType="none"/>
    </fill>
    <fill>
      <patternFill patternType="gray125"/>
    </fill>
    <fill>
      <patternFill patternType="solid">
        <fgColor theme="5" tint="0.59999389629810485"/>
        <bgColor theme="5" tint="0.59999389629810485"/>
      </patternFill>
    </fill>
    <fill>
      <patternFill patternType="solid">
        <fgColor rgb="FF5B9BD5"/>
        <bgColor rgb="FF5B9BD5"/>
      </patternFill>
    </fill>
    <fill>
      <patternFill patternType="solid">
        <fgColor rgb="FFDDEBF7"/>
        <bgColor rgb="FFDDEBF7"/>
      </patternFill>
    </fill>
    <fill>
      <patternFill patternType="solid">
        <fgColor theme="2" tint="-9.9978637043366805E-2"/>
        <bgColor theme="2" tint="-9.9978637043366805E-2"/>
      </patternFill>
    </fill>
    <fill>
      <patternFill patternType="solid">
        <fgColor theme="5" tint="0.79998168889431442"/>
        <bgColor theme="5" tint="0.79998168889431442"/>
      </patternFill>
    </fill>
    <fill>
      <patternFill patternType="solid">
        <fgColor theme="4"/>
        <bgColor theme="4"/>
      </patternFill>
    </fill>
    <fill>
      <patternFill patternType="solid">
        <fgColor theme="4" tint="0.79998168889431442"/>
        <bgColor theme="4" tint="0.79998168889431442"/>
      </patternFill>
    </fill>
  </fills>
  <borders count="13">
    <border>
      <left/>
      <right/>
      <top/>
      <bottom/>
      <diagonal/>
    </border>
    <border>
      <left/>
      <right/>
      <top/>
      <bottom style="medium">
        <color rgb="FF9BC2E6"/>
      </bottom>
      <diagonal/>
    </border>
    <border>
      <left style="medium">
        <color rgb="FF9BC2E6"/>
      </left>
      <right/>
      <top style="medium">
        <color rgb="FF9BC2E6"/>
      </top>
      <bottom style="medium">
        <color rgb="FF9BC2E6"/>
      </bottom>
      <diagonal/>
    </border>
    <border>
      <left/>
      <right/>
      <top style="medium">
        <color rgb="FF9BC2E6"/>
      </top>
      <bottom style="medium">
        <color rgb="FF9BC2E6"/>
      </bottom>
      <diagonal/>
    </border>
    <border>
      <left/>
      <right style="medium">
        <color rgb="FF9BC2E6"/>
      </right>
      <top style="medium">
        <color rgb="FF9BC2E6"/>
      </top>
      <bottom style="medium">
        <color rgb="FF9BC2E6"/>
      </bottom>
      <diagonal/>
    </border>
    <border>
      <left/>
      <right/>
      <top/>
      <bottom style="thin">
        <color auto="1"/>
      </bottom>
      <diagonal/>
    </border>
    <border>
      <left/>
      <right/>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theme="4" tint="0.39997558519241921"/>
      </left>
      <right style="thin">
        <color theme="4" tint="0.39997558519241921"/>
      </right>
      <top style="thin">
        <color theme="4" tint="0.39997558519241921"/>
      </top>
      <bottom/>
      <diagonal/>
    </border>
  </borders>
  <cellStyleXfs count="8">
    <xf numFmtId="0" fontId="0" fillId="0" borderId="0"/>
    <xf numFmtId="0" fontId="3" fillId="0" borderId="0" applyNumberFormat="0" applyBorder="0" applyProtection="0">
      <alignment horizontal="center"/>
    </xf>
    <xf numFmtId="0" fontId="3" fillId="0" borderId="0" applyNumberFormat="0" applyBorder="0" applyProtection="0">
      <alignment horizontal="center" textRotation="90"/>
    </xf>
    <xf numFmtId="0" fontId="4" fillId="0" borderId="0" applyNumberFormat="0" applyFill="0" applyBorder="0" applyProtection="0"/>
    <xf numFmtId="0" fontId="5" fillId="0" borderId="0" applyNumberFormat="0" applyBorder="0" applyProtection="0"/>
    <xf numFmtId="0" fontId="6" fillId="0" borderId="0"/>
    <xf numFmtId="0" fontId="7" fillId="0" borderId="0" applyNumberFormat="0" applyBorder="0" applyProtection="0"/>
    <xf numFmtId="164" fontId="7" fillId="0" borderId="0" applyBorder="0" applyProtection="0"/>
  </cellStyleXfs>
  <cellXfs count="126">
    <xf numFmtId="0" fontId="0" fillId="0" borderId="0" xfId="0"/>
    <xf numFmtId="0" fontId="0" fillId="0" borderId="0" xfId="0"/>
    <xf numFmtId="0" fontId="8" fillId="2" borderId="0" xfId="0" applyFont="1" applyFill="1" applyAlignment="1">
      <alignment horizontal="center"/>
    </xf>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vertical="center" wrapText="1"/>
    </xf>
    <xf numFmtId="0" fontId="4" fillId="0" borderId="1" xfId="3" applyFont="1" applyBorder="1"/>
    <xf numFmtId="0" fontId="15" fillId="3" borderId="2" xfId="0" applyFont="1" applyFill="1" applyBorder="1" applyAlignment="1">
      <alignment horizontal="left"/>
    </xf>
    <xf numFmtId="0" fontId="15" fillId="3" borderId="3" xfId="0" applyFont="1" applyFill="1" applyBorder="1" applyAlignment="1">
      <alignment horizontal="left"/>
    </xf>
    <xf numFmtId="0" fontId="15" fillId="3" borderId="4" xfId="0" applyFont="1" applyFill="1" applyBorder="1" applyAlignment="1">
      <alignment horizontal="left"/>
    </xf>
    <xf numFmtId="0" fontId="14" fillId="4" borderId="2" xfId="0" applyFont="1" applyFill="1" applyBorder="1" applyAlignment="1">
      <alignment horizontal="left"/>
    </xf>
    <xf numFmtId="0" fontId="14" fillId="4" borderId="3" xfId="0" applyFont="1" applyFill="1" applyBorder="1" applyAlignment="1">
      <alignment horizontal="left"/>
    </xf>
    <xf numFmtId="0" fontId="14" fillId="4" borderId="4" xfId="0" applyFont="1" applyFill="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4" fillId="0" borderId="4" xfId="0" applyFont="1" applyBorder="1" applyAlignment="1">
      <alignment horizontal="left"/>
    </xf>
    <xf numFmtId="0" fontId="16" fillId="0" borderId="0" xfId="0" applyFont="1"/>
    <xf numFmtId="0" fontId="4" fillId="0" borderId="0" xfId="3" applyFont="1"/>
    <xf numFmtId="0" fontId="17" fillId="0" borderId="0" xfId="0" applyFont="1"/>
    <xf numFmtId="0" fontId="0" fillId="5" borderId="0" xfId="0" applyFill="1"/>
    <xf numFmtId="0" fontId="0" fillId="0" borderId="0" xfId="0" applyAlignment="1">
      <alignment horizontal="left" vertical="top" wrapText="1"/>
    </xf>
    <xf numFmtId="0" fontId="18" fillId="0" borderId="5" xfId="0" applyFont="1" applyBorder="1"/>
    <xf numFmtId="0" fontId="5" fillId="0" borderId="0" xfId="5" applyFont="1"/>
    <xf numFmtId="0" fontId="19" fillId="0" borderId="0" xfId="0" applyFont="1"/>
    <xf numFmtId="0" fontId="0" fillId="0" borderId="0" xfId="0"/>
    <xf numFmtId="165" fontId="0" fillId="0" borderId="0" xfId="0" applyNumberFormat="1"/>
    <xf numFmtId="0" fontId="20" fillId="0" borderId="0" xfId="3" applyFont="1"/>
    <xf numFmtId="0" fontId="21" fillId="0" borderId="0" xfId="0" applyFont="1" applyAlignment="1">
      <alignment horizontal="left" vertical="top"/>
    </xf>
    <xf numFmtId="49" fontId="21" fillId="0" borderId="0" xfId="0" applyNumberFormat="1" applyFont="1" applyAlignment="1">
      <alignment horizontal="left" vertical="top"/>
    </xf>
    <xf numFmtId="0" fontId="22" fillId="0" borderId="0" xfId="0" applyFont="1"/>
    <xf numFmtId="0" fontId="23" fillId="0" borderId="0" xfId="0" applyFont="1"/>
    <xf numFmtId="0" fontId="24" fillId="0" borderId="0" xfId="0" applyFont="1" applyAlignment="1">
      <alignment horizontal="left" vertical="top"/>
    </xf>
    <xf numFmtId="0" fontId="24" fillId="0" borderId="0" xfId="5" applyFont="1" applyAlignment="1">
      <alignment horizontal="left"/>
    </xf>
    <xf numFmtId="0" fontId="21" fillId="6" borderId="0" xfId="0" applyFont="1" applyFill="1" applyAlignment="1">
      <alignment horizontal="left" vertical="top"/>
    </xf>
    <xf numFmtId="0" fontId="0" fillId="0" borderId="0" xfId="0" applyAlignment="1">
      <alignment vertical="top" wrapText="1"/>
    </xf>
    <xf numFmtId="0" fontId="14" fillId="0" borderId="0" xfId="0" applyFont="1" applyAlignment="1">
      <alignment vertical="top" wrapText="1"/>
    </xf>
    <xf numFmtId="0" fontId="21" fillId="0" borderId="5" xfId="0" applyFont="1" applyBorder="1" applyAlignment="1">
      <alignment horizontal="left" vertical="top"/>
    </xf>
    <xf numFmtId="0" fontId="25" fillId="0" borderId="5" xfId="0" applyFont="1" applyBorder="1" applyAlignment="1">
      <alignment horizontal="left" vertical="top"/>
    </xf>
    <xf numFmtId="0" fontId="27" fillId="0" borderId="5" xfId="0" applyFont="1" applyBorder="1" applyAlignment="1">
      <alignment horizontal="left" vertical="top"/>
    </xf>
    <xf numFmtId="0" fontId="25" fillId="0" borderId="5" xfId="5" applyFont="1" applyBorder="1" applyAlignment="1">
      <alignment horizontal="left"/>
    </xf>
    <xf numFmtId="0" fontId="21" fillId="0" borderId="0" xfId="5" applyFont="1" applyAlignment="1">
      <alignment horizontal="left"/>
    </xf>
    <xf numFmtId="0" fontId="0" fillId="0" borderId="0" xfId="0"/>
    <xf numFmtId="0" fontId="16" fillId="0" borderId="0" xfId="0" applyFont="1" applyAlignment="1">
      <alignment vertical="top" wrapText="1"/>
    </xf>
    <xf numFmtId="0" fontId="29" fillId="0" borderId="0" xfId="0" applyFont="1"/>
    <xf numFmtId="0" fontId="14" fillId="0" borderId="0" xfId="0" applyFont="1"/>
    <xf numFmtId="0" fontId="30" fillId="0" borderId="5" xfId="0" applyFont="1" applyBorder="1" applyAlignment="1">
      <alignment horizontal="left" vertical="top"/>
    </xf>
    <xf numFmtId="0" fontId="29" fillId="0" borderId="5" xfId="0" applyFont="1" applyBorder="1"/>
    <xf numFmtId="0" fontId="19" fillId="0" borderId="0" xfId="0" applyFont="1" applyAlignment="1">
      <alignment vertical="center"/>
    </xf>
    <xf numFmtId="0" fontId="19" fillId="0" borderId="0" xfId="0" applyFont="1" applyAlignment="1">
      <alignment horizontal="left" vertical="top"/>
    </xf>
    <xf numFmtId="0" fontId="31" fillId="0" borderId="0" xfId="0" applyFont="1"/>
    <xf numFmtId="0" fontId="32" fillId="0" borderId="0" xfId="0" applyFont="1" applyAlignment="1">
      <alignment vertical="center"/>
    </xf>
    <xf numFmtId="0" fontId="33" fillId="0" borderId="0" xfId="0" applyFont="1" applyAlignment="1">
      <alignment vertical="center"/>
    </xf>
    <xf numFmtId="0" fontId="33" fillId="0" borderId="0" xfId="0" applyFont="1"/>
    <xf numFmtId="0" fontId="0" fillId="0" borderId="0" xfId="0" applyAlignment="1">
      <alignment vertical="center" wrapText="1"/>
    </xf>
    <xf numFmtId="0" fontId="19" fillId="6" borderId="0" xfId="0" applyFont="1" applyFill="1" applyAlignment="1">
      <alignment vertical="center"/>
    </xf>
    <xf numFmtId="0" fontId="5" fillId="0" borderId="0" xfId="0" applyFont="1" applyAlignment="1">
      <alignment horizontal="left" vertical="top"/>
    </xf>
    <xf numFmtId="0" fontId="5" fillId="0" borderId="0" xfId="0" applyFont="1" applyAlignment="1">
      <alignment vertical="top" wrapText="1"/>
    </xf>
    <xf numFmtId="0" fontId="27" fillId="0" borderId="5" xfId="0" applyFont="1" applyBorder="1" applyAlignment="1">
      <alignment vertical="center"/>
    </xf>
    <xf numFmtId="0" fontId="27" fillId="0" borderId="5" xfId="5" applyFont="1" applyBorder="1" applyAlignment="1">
      <alignment vertical="center"/>
    </xf>
    <xf numFmtId="0" fontId="34" fillId="0" borderId="5" xfId="0" applyFont="1" applyBorder="1" applyAlignment="1">
      <alignment vertical="center"/>
    </xf>
    <xf numFmtId="0" fontId="19" fillId="0" borderId="0" xfId="5" applyFont="1" applyAlignment="1">
      <alignment vertical="center"/>
    </xf>
    <xf numFmtId="0" fontId="5" fillId="0" borderId="0" xfId="5" applyFont="1" applyAlignment="1">
      <alignment vertical="center"/>
    </xf>
    <xf numFmtId="0" fontId="28" fillId="0" borderId="0" xfId="0" applyFont="1" applyAlignment="1">
      <alignment horizontal="left"/>
    </xf>
    <xf numFmtId="0" fontId="19" fillId="0" borderId="0" xfId="5" applyFont="1" applyAlignment="1">
      <alignment horizontal="left"/>
    </xf>
    <xf numFmtId="0" fontId="5" fillId="0" borderId="0" xfId="5" applyFont="1" applyAlignment="1">
      <alignment horizontal="left"/>
    </xf>
    <xf numFmtId="0" fontId="23" fillId="0" borderId="0" xfId="0" applyFont="1" applyAlignment="1">
      <alignment vertical="top" wrapText="1"/>
    </xf>
    <xf numFmtId="0" fontId="21" fillId="0" borderId="0" xfId="0" applyFont="1" applyAlignment="1">
      <alignment vertical="center" wrapText="1"/>
    </xf>
    <xf numFmtId="0" fontId="24" fillId="0" borderId="0" xfId="0" applyFont="1" applyAlignment="1">
      <alignment horizontal="left" vertical="center" wrapText="1"/>
    </xf>
    <xf numFmtId="0" fontId="0" fillId="5" borderId="0" xfId="0" applyFill="1" applyAlignment="1">
      <alignment vertical="center" wrapText="1"/>
    </xf>
    <xf numFmtId="0" fontId="21" fillId="0" borderId="0" xfId="0" applyFont="1" applyAlignment="1">
      <alignment vertical="top" wrapText="1"/>
    </xf>
    <xf numFmtId="0" fontId="24" fillId="0" borderId="0" xfId="0" applyFont="1" applyAlignment="1">
      <alignment horizontal="left" vertical="top" wrapText="1"/>
    </xf>
    <xf numFmtId="0" fontId="30" fillId="0" borderId="5" xfId="0" applyFont="1" applyBorder="1" applyAlignment="1">
      <alignment vertical="top" wrapText="1"/>
    </xf>
    <xf numFmtId="0" fontId="30" fillId="0" borderId="5" xfId="0" applyFont="1" applyBorder="1" applyAlignment="1">
      <alignment horizontal="left" vertical="top" wrapText="1"/>
    </xf>
    <xf numFmtId="0" fontId="29" fillId="0" borderId="5" xfId="0" applyFont="1" applyBorder="1" applyAlignment="1">
      <alignment vertical="top" wrapText="1"/>
    </xf>
    <xf numFmtId="9" fontId="0" fillId="0" borderId="0" xfId="0" applyNumberFormat="1" applyAlignment="1">
      <alignment vertical="top" wrapText="1"/>
    </xf>
    <xf numFmtId="11" fontId="0" fillId="0" borderId="0" xfId="0" applyNumberFormat="1" applyAlignment="1">
      <alignment vertical="top" wrapText="1"/>
    </xf>
    <xf numFmtId="0" fontId="14" fillId="0" borderId="0" xfId="5" applyFont="1"/>
    <xf numFmtId="0" fontId="14" fillId="0" borderId="0" xfId="5" applyFont="1" applyAlignment="1">
      <alignment vertical="top"/>
    </xf>
    <xf numFmtId="0" fontId="0" fillId="0" borderId="0" xfId="0" applyAlignment="1">
      <alignment horizontal="left"/>
    </xf>
    <xf numFmtId="0" fontId="35" fillId="0" borderId="0" xfId="5" applyFont="1" applyAlignment="1">
      <alignment horizontal="left"/>
    </xf>
    <xf numFmtId="0" fontId="10" fillId="0" borderId="0" xfId="0" applyFont="1" applyAlignment="1">
      <alignment horizontal="left"/>
    </xf>
    <xf numFmtId="10" fontId="0" fillId="0" borderId="0" xfId="0" applyNumberFormat="1" applyAlignment="1">
      <alignment horizontal="left"/>
    </xf>
    <xf numFmtId="0" fontId="0" fillId="0" borderId="0" xfId="0" applyAlignment="1">
      <alignment vertical="top"/>
    </xf>
    <xf numFmtId="0" fontId="34" fillId="0" borderId="5" xfId="5" applyFont="1" applyBorder="1" applyAlignment="1">
      <alignment horizontal="left" vertical="top"/>
    </xf>
    <xf numFmtId="0" fontId="18" fillId="7" borderId="6" xfId="0" applyFont="1" applyFill="1" applyBorder="1" applyAlignment="1">
      <alignment vertical="top"/>
    </xf>
    <xf numFmtId="0" fontId="23" fillId="0" borderId="0" xfId="0" applyFont="1" applyAlignment="1">
      <alignment horizontal="left" vertical="top"/>
    </xf>
    <xf numFmtId="0" fontId="16" fillId="0" borderId="0" xfId="0" applyFont="1" applyAlignment="1">
      <alignment vertical="top"/>
    </xf>
    <xf numFmtId="0" fontId="23" fillId="0" borderId="0" xfId="0" applyFont="1" applyAlignment="1">
      <alignment horizontal="left" vertical="top" wrapText="1"/>
    </xf>
    <xf numFmtId="0" fontId="0" fillId="8" borderId="7" xfId="0" applyFill="1" applyBorder="1" applyAlignment="1">
      <alignment vertical="top"/>
    </xf>
    <xf numFmtId="0" fontId="0" fillId="0" borderId="7" xfId="0" applyBorder="1" applyAlignment="1">
      <alignment vertical="top"/>
    </xf>
    <xf numFmtId="0" fontId="0" fillId="8" borderId="8" xfId="0" applyFill="1" applyBorder="1" applyAlignment="1">
      <alignment vertical="top"/>
    </xf>
    <xf numFmtId="0" fontId="0" fillId="8" borderId="9" xfId="0" applyFill="1" applyBorder="1" applyAlignment="1">
      <alignment vertical="top"/>
    </xf>
    <xf numFmtId="0" fontId="0" fillId="0" borderId="9" xfId="0" applyBorder="1" applyAlignment="1">
      <alignment vertical="top"/>
    </xf>
    <xf numFmtId="0" fontId="0" fillId="8" borderId="10" xfId="0" applyFill="1" applyBorder="1" applyAlignment="1">
      <alignment vertical="top"/>
    </xf>
    <xf numFmtId="0" fontId="0" fillId="8" borderId="11" xfId="0" applyFill="1" applyBorder="1" applyAlignment="1">
      <alignment vertical="top"/>
    </xf>
    <xf numFmtId="0" fontId="0" fillId="8" borderId="12" xfId="0" applyFill="1" applyBorder="1" applyAlignment="1">
      <alignment vertical="top"/>
    </xf>
    <xf numFmtId="0" fontId="0" fillId="0" borderId="11" xfId="0" applyBorder="1" applyAlignment="1">
      <alignment vertical="top"/>
    </xf>
    <xf numFmtId="0" fontId="0" fillId="0" borderId="8" xfId="0" applyBorder="1" applyAlignment="1">
      <alignment vertical="top"/>
    </xf>
    <xf numFmtId="0" fontId="2" fillId="0" borderId="0" xfId="0" applyFont="1"/>
    <xf numFmtId="0" fontId="43" fillId="0" borderId="0" xfId="0" applyFont="1" applyAlignment="1">
      <alignment vertical="top" wrapText="1"/>
    </xf>
    <xf numFmtId="0" fontId="6" fillId="0" borderId="0" xfId="5"/>
    <xf numFmtId="0" fontId="43" fillId="0" borderId="0" xfId="5" applyFont="1" applyAlignment="1">
      <alignment vertical="center"/>
    </xf>
    <xf numFmtId="0" fontId="44" fillId="0" borderId="0" xfId="0" applyFont="1"/>
    <xf numFmtId="0" fontId="42" fillId="0" borderId="0" xfId="0" applyFont="1" applyAlignment="1">
      <alignment vertical="center"/>
    </xf>
    <xf numFmtId="0" fontId="1" fillId="0" borderId="0" xfId="0" applyFont="1"/>
    <xf numFmtId="0" fontId="42" fillId="0" borderId="0" xfId="0" applyFont="1"/>
    <xf numFmtId="0" fontId="16" fillId="0" borderId="0" xfId="0" applyFont="1" applyAlignment="1">
      <alignment wrapText="1"/>
    </xf>
    <xf numFmtId="0" fontId="0" fillId="0" borderId="0" xfId="0" applyAlignment="1">
      <alignment wrapText="1"/>
    </xf>
    <xf numFmtId="0" fontId="1" fillId="0" borderId="0" xfId="0" applyFont="1" applyAlignment="1">
      <alignment wrapText="1"/>
    </xf>
    <xf numFmtId="0" fontId="42" fillId="0" borderId="0" xfId="0" applyFont="1" applyAlignment="1">
      <alignment wrapText="1"/>
    </xf>
    <xf numFmtId="0" fontId="22" fillId="0" borderId="0" xfId="0" applyFont="1" applyAlignment="1">
      <alignment horizontal="left"/>
    </xf>
    <xf numFmtId="0" fontId="17" fillId="0" borderId="0" xfId="0" applyFont="1" applyAlignment="1">
      <alignment horizontal="left"/>
    </xf>
    <xf numFmtId="0" fontId="23" fillId="0" borderId="0" xfId="0" applyFont="1" applyAlignment="1">
      <alignment horizontal="left"/>
    </xf>
    <xf numFmtId="0" fontId="12" fillId="0" borderId="0" xfId="0" applyFont="1" applyAlignment="1">
      <alignment horizontal="left"/>
    </xf>
    <xf numFmtId="0" fontId="0" fillId="6" borderId="0" xfId="0" applyFill="1" applyAlignment="1">
      <alignment horizontal="left"/>
    </xf>
    <xf numFmtId="0" fontId="10" fillId="5" borderId="0" xfId="0" applyFont="1" applyFill="1" applyAlignment="1">
      <alignment horizontal="left"/>
    </xf>
    <xf numFmtId="0" fontId="0" fillId="5" borderId="0" xfId="0" applyFill="1" applyAlignment="1">
      <alignment horizontal="left"/>
    </xf>
    <xf numFmtId="0" fontId="14" fillId="0" borderId="0" xfId="0" applyFont="1" applyAlignment="1">
      <alignment horizontal="left" vertical="top" wrapText="1"/>
    </xf>
    <xf numFmtId="0" fontId="14" fillId="0" borderId="0" xfId="5" applyFont="1" applyAlignment="1">
      <alignment horizontal="left" vertical="top" wrapText="1"/>
    </xf>
    <xf numFmtId="0" fontId="26" fillId="0" borderId="5" xfId="0" applyFont="1" applyBorder="1" applyAlignment="1">
      <alignment horizontal="left"/>
    </xf>
    <xf numFmtId="0" fontId="18" fillId="0" borderId="5" xfId="0" applyFont="1" applyBorder="1" applyAlignment="1">
      <alignment horizontal="left"/>
    </xf>
    <xf numFmtId="0" fontId="46" fillId="0" borderId="0" xfId="0" applyFont="1" applyAlignment="1">
      <alignment vertical="top" wrapText="1"/>
    </xf>
  </cellXfs>
  <cellStyles count="8">
    <cellStyle name="Heading" xfId="1" xr:uid="{00000000-0005-0000-0000-000000000000}"/>
    <cellStyle name="Heading1" xfId="2" xr:uid="{00000000-0005-0000-0000-000001000000}"/>
    <cellStyle name="Lien hypertexte" xfId="3" builtinId="8"/>
    <cellStyle name="Normal" xfId="0" builtinId="0"/>
    <cellStyle name="Normal 2" xfId="4" xr:uid="{00000000-0005-0000-0000-000004000000}"/>
    <cellStyle name="Normal 3" xfId="5" xr:uid="{00000000-0005-0000-0000-000005000000}"/>
    <cellStyle name="Result" xfId="6" xr:uid="{00000000-0005-0000-0000-000006000000}"/>
    <cellStyle name="Result2" xfId="7" xr:uid="{00000000-0005-0000-0000-000007000000}"/>
  </cellStyles>
  <dxfs count="143">
    <dxf>
      <alignment vertical="top" textRotation="0" wrapText="0" relativeIndent="0" shrinkToFit="0"/>
    </dxf>
    <dxf>
      <alignment vertical="top" textRotation="0" wrapText="0" relativeIndent="0" shrinkToFit="0"/>
    </dxf>
    <dxf>
      <alignment vertical="top" textRotation="0" wrapText="1"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font>
        <b val="0"/>
        <i val="0"/>
        <strike val="0"/>
        <u val="none"/>
        <vertAlign val="baseline"/>
        <sz val="11"/>
        <color theme="1"/>
        <name val="Calibri"/>
        <scheme val="minor"/>
      </font>
      <alignment vertical="top" textRotation="0" wrapText="0" relativeIndent="0" shrinkToFit="0"/>
      <border>
        <left/>
        <right/>
        <top style="thin">
          <color theme="4" tint="0.39997558519241921"/>
        </top>
        <bottom style="thin">
          <color theme="4" tint="0.39997558519241921"/>
        </bottom>
        <vertical/>
        <horizontal/>
      </border>
    </dxf>
    <dxf>
      <font>
        <b val="0"/>
        <i val="0"/>
        <strike val="0"/>
        <u val="none"/>
        <vertAlign val="baseline"/>
        <sz val="11"/>
        <color theme="1"/>
        <name val="Calibri"/>
        <scheme val="minor"/>
      </font>
      <fill>
        <patternFill patternType="solid">
          <fgColor theme="4" tint="0.79998168889431442"/>
          <bgColor theme="4" tint="0.79998168889431442"/>
        </patternFill>
      </fill>
      <alignment vertical="top" textRotation="0" wrapText="0" relativeIndent="0" shrinkToFit="0"/>
      <border>
        <left/>
        <right/>
        <top style="thin">
          <color theme="4" tint="0.39997558519241921"/>
        </top>
        <bottom style="thin">
          <color theme="4" tint="0.39997558519241921"/>
        </bottom>
        <vertical/>
        <horizontal/>
      </border>
    </dxf>
    <dxf>
      <font>
        <b val="0"/>
        <i val="0"/>
        <strike val="0"/>
        <u val="none"/>
        <vertAlign val="baseline"/>
        <sz val="11"/>
        <color theme="1"/>
        <name val="Calibri"/>
        <scheme val="minor"/>
      </font>
      <fill>
        <patternFill patternType="solid">
          <fgColor theme="4" tint="0.79998168889431442"/>
          <bgColor theme="4" tint="0.79998168889431442"/>
        </patternFill>
      </fill>
      <alignment vertical="top" textRotation="0" wrapText="0" relativeIndent="0" shrinkToFit="0"/>
      <border>
        <left style="thin">
          <color theme="4" tint="0.39997558519241921"/>
        </left>
        <right/>
        <top style="thin">
          <color theme="4" tint="0.39997558519241921"/>
        </top>
        <bottom style="thin">
          <color theme="4" tint="0.39997558519241921"/>
        </bottom>
        <vertical/>
        <horizontal/>
      </border>
    </dxf>
    <dxf>
      <alignment vertical="top" textRotation="0" wrapText="0" relativeIndent="0" shrinkToFit="0"/>
    </dxf>
    <dxf>
      <font>
        <b val="0"/>
        <i val="0"/>
        <strike val="0"/>
        <u val="none"/>
        <vertAlign val="baseline"/>
        <sz val="11"/>
        <color theme="1"/>
        <name val="Calibri"/>
        <scheme val="minor"/>
      </font>
      <fill>
        <patternFill patternType="solid">
          <fgColor theme="4" tint="0.79998168889431442"/>
          <bgColor theme="4" tint="0.79998168889431442"/>
        </patternFill>
      </fill>
      <alignment vertical="top" textRotation="0" wrapText="0" relativeIndent="0" shrinkToFit="0"/>
      <border>
        <left/>
        <right/>
        <top style="thin">
          <color theme="4" tint="0.39997558519241921"/>
        </top>
        <bottom style="thin">
          <color theme="4" tint="0.39997558519241921"/>
        </bottom>
        <vertical/>
        <horizontal/>
      </border>
    </dxf>
    <dxf>
      <font>
        <b val="0"/>
        <i val="0"/>
        <strike val="0"/>
        <u val="none"/>
        <vertAlign val="baseline"/>
        <sz val="11"/>
        <color theme="1"/>
        <name val="Calibri"/>
        <scheme val="minor"/>
      </font>
      <alignment vertical="top" textRotation="0" wrapText="0" relativeIndent="0" shrinkToFit="0"/>
      <border>
        <left style="thin">
          <color theme="4" tint="0.39997558519241921"/>
        </left>
        <right/>
        <top style="thin">
          <color theme="4" tint="0.39997558519241921"/>
        </top>
        <bottom style="thin">
          <color theme="4" tint="0.39997558519241921"/>
        </bottom>
        <vertical/>
        <horizontal/>
      </border>
    </dxf>
    <dxf>
      <font>
        <b val="0"/>
        <i val="0"/>
        <strike val="0"/>
        <u val="none"/>
        <vertAlign val="baseline"/>
        <sz val="11"/>
        <color theme="1"/>
        <name val="Calibri"/>
        <scheme val="minor"/>
      </font>
      <fill>
        <patternFill patternType="solid">
          <fgColor theme="4" tint="0.79998168889431442"/>
          <bgColor theme="4" tint="0.79998168889431442"/>
        </patternFill>
      </fill>
      <alignment vertical="top" textRotation="0" wrapText="0" relativeIndent="0" shrinkToFit="0"/>
      <border>
        <left/>
        <right/>
        <top style="thin">
          <color theme="4" tint="0.39997558519241921"/>
        </top>
        <bottom style="thin">
          <color theme="4" tint="0.39997558519241921"/>
        </bottom>
        <vertical/>
        <horizontal/>
      </border>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alignment vertical="top" textRotation="0" wrapText="0"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color theme="1"/>
        <name val="Calibri"/>
        <scheme val="minor"/>
      </font>
      <alignment vertical="top" textRotation="0" wrapText="1" relativeIndent="0" shrinkToFit="0"/>
    </dxf>
    <dxf>
      <font>
        <b val="0"/>
        <i val="0"/>
        <strike val="0"/>
        <u val="none"/>
        <vertAlign val="baseline"/>
        <sz val="11"/>
        <name val="Calibri"/>
        <scheme val="none"/>
      </font>
      <numFmt numFmtId="0" formatCode="General"/>
      <fill>
        <patternFill patternType="solid">
          <fgColor indexed="65"/>
          <bgColor indexed="65"/>
        </patternFill>
      </fill>
      <alignment vertical="center" textRotation="0" wrapText="0" relativeIndent="0" shrinkToFit="0"/>
    </dxf>
    <dxf>
      <font>
        <b val="0"/>
        <i val="0"/>
        <strike val="0"/>
        <u val="none"/>
        <vertAlign val="baseline"/>
        <sz val="11"/>
        <name val="Calibri"/>
        <scheme val="none"/>
      </font>
      <alignment vertical="center" textRotation="0" wrapText="0" relativeIndent="0" shrinkToFit="0"/>
    </dxf>
    <dxf>
      <font>
        <b val="0"/>
        <i val="0"/>
        <strike val="0"/>
        <u val="none"/>
        <vertAlign val="baseline"/>
        <sz val="11"/>
        <name val="Calibri"/>
        <scheme val="none"/>
      </font>
      <alignment vertical="center" textRotation="0" wrapText="0" relativeIndent="0" shrinkToFit="0"/>
    </dxf>
    <dxf>
      <font>
        <b val="0"/>
        <i val="0"/>
        <strike val="0"/>
        <u val="none"/>
        <vertAlign val="baseline"/>
        <sz val="11"/>
        <name val="Calibri"/>
        <scheme val="none"/>
      </font>
      <alignment vertical="center" textRotation="0" wrapText="0" relativeIndent="0" shrinkToFit="0"/>
    </dxf>
    <dxf>
      <font>
        <b val="0"/>
        <i val="0"/>
        <strike val="0"/>
        <u val="none"/>
        <vertAlign val="baseline"/>
        <sz val="11"/>
        <name val="Calibri"/>
        <scheme val="none"/>
      </font>
      <alignment vertical="center" textRotation="0" wrapText="0" relativeIndent="0" shrinkToFit="0"/>
    </dxf>
    <dxf>
      <font>
        <b val="0"/>
        <i val="0"/>
        <strike val="0"/>
        <u val="none"/>
        <vertAlign val="baseline"/>
        <sz val="11"/>
        <color theme="1"/>
        <name val="Calibri"/>
        <scheme val="none"/>
      </font>
      <fill>
        <patternFill patternType="solid">
          <fgColor indexed="65"/>
          <bgColor indexed="65"/>
        </patternFill>
      </fill>
      <alignment vertical="center" textRotation="0" wrapText="0" relativeIndent="0" shrinkToFit="0"/>
    </dxf>
    <dxf>
      <font>
        <b val="0"/>
        <i val="0"/>
        <strike val="0"/>
        <u val="none"/>
        <vertAlign val="baseline"/>
        <sz val="11"/>
        <color theme="1"/>
        <name val="Calibri"/>
        <scheme val="none"/>
      </font>
      <fill>
        <patternFill patternType="solid">
          <fgColor indexed="65"/>
          <bgColor indexed="65"/>
        </patternFill>
      </fill>
      <alignment vertical="center" textRotation="0" wrapText="0" relativeIndent="0" shrinkToFit="0"/>
    </dxf>
    <dxf>
      <font>
        <b val="0"/>
        <i val="0"/>
        <strike val="0"/>
        <u val="none"/>
        <vertAlign val="baseline"/>
        <sz val="11"/>
        <color theme="1"/>
        <name val="Calibri"/>
        <scheme val="none"/>
      </font>
      <fill>
        <patternFill patternType="solid">
          <fgColor indexed="65"/>
          <bgColor indexed="65"/>
        </patternFill>
      </fill>
      <alignment vertical="center" textRotation="0" wrapText="0" relativeIndent="0" shrinkToFit="0"/>
    </dxf>
    <dxf>
      <font>
        <b val="0"/>
        <i val="0"/>
        <strike val="0"/>
        <u val="none"/>
        <vertAlign val="baseline"/>
        <sz val="11"/>
        <name val="Calibri"/>
        <scheme val="none"/>
      </font>
      <alignment vertical="center" textRotation="0" wrapText="0" relativeIndent="0" shrinkToFit="0"/>
    </dxf>
    <dxf>
      <font>
        <b val="0"/>
        <i val="0"/>
        <strike val="0"/>
        <u val="none"/>
        <vertAlign val="baseline"/>
        <sz val="11"/>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1"/>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1"/>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1"/>
        <name val="Calibri"/>
        <scheme val="none"/>
      </font>
      <fill>
        <patternFill patternType="solid">
          <fgColor indexed="65"/>
          <bgColor indexed="65"/>
        </patternFill>
      </fill>
      <alignment vertical="center" textRotation="0" wrapText="0" relativeIndent="0" shrinkToFit="0"/>
    </dxf>
    <dxf>
      <font>
        <b val="0"/>
        <i val="0"/>
        <strike val="0"/>
        <u val="none"/>
        <vertAlign val="baseline"/>
        <sz val="11"/>
        <color theme="1"/>
        <name val="Calibri"/>
        <scheme val="none"/>
      </font>
      <fill>
        <patternFill patternType="solid">
          <fgColor indexed="65"/>
          <bgColor indexed="65"/>
        </patternFill>
      </fill>
      <alignment vertical="center" textRotation="0" wrapText="0" relativeIndent="0" shrinkToFit="0"/>
    </dxf>
    <dxf>
      <font>
        <b val="0"/>
        <i val="0"/>
        <strike val="0"/>
        <u val="none"/>
        <vertAlign val="baseline"/>
        <sz val="11"/>
        <color theme="1"/>
        <name val="Calibri"/>
        <scheme val="none"/>
      </font>
      <numFmt numFmtId="0" formatCode="General"/>
      <fill>
        <patternFill patternType="solid">
          <fgColor indexed="65"/>
          <bgColor indexed="65"/>
        </patternFill>
      </fill>
      <alignment vertical="center" textRotation="0" wrapText="0" relativeIndent="0" shrinkToFit="0"/>
    </dxf>
    <dxf>
      <font>
        <b val="0"/>
        <i val="0"/>
        <strike val="0"/>
        <u val="none"/>
        <vertAlign val="baseline"/>
        <sz val="11"/>
        <color theme="1"/>
        <name val="Calibri"/>
        <scheme val="none"/>
      </font>
      <fill>
        <patternFill patternType="solid">
          <fgColor indexed="65"/>
          <bgColor indexed="65"/>
        </patternFill>
      </fill>
      <alignment vertical="center" textRotation="0" wrapText="0" relativeIndent="0" shrinkToFit="0"/>
    </dxf>
    <dxf>
      <font>
        <b val="0"/>
        <i val="0"/>
        <strike val="0"/>
        <u val="none"/>
        <vertAlign val="baseline"/>
        <sz val="11"/>
        <color theme="1"/>
        <name val="Calibri"/>
        <scheme val="none"/>
      </font>
      <fill>
        <patternFill patternType="solid">
          <fgColor indexed="65"/>
          <bgColor indexed="65"/>
        </patternFill>
      </fill>
      <alignment vertical="center" textRotation="0" wrapText="0" relativeIndent="0" shrinkToFit="0"/>
    </dxf>
    <dxf>
      <font>
        <b val="0"/>
        <i val="0"/>
        <strike val="0"/>
        <u val="none"/>
        <vertAlign val="baseline"/>
        <sz val="11"/>
        <color theme="1"/>
        <name val="Calibri"/>
        <scheme val="none"/>
      </font>
      <fill>
        <patternFill patternType="solid">
          <fgColor indexed="65"/>
          <bgColor indexed="65"/>
        </patternFill>
      </fill>
      <alignment vertical="center" textRotation="0" wrapText="0" relativeIndent="0" shrinkToFit="0"/>
    </dxf>
    <dxf>
      <font>
        <b val="0"/>
        <i val="0"/>
        <strike val="0"/>
        <u val="none"/>
        <vertAlign val="baseline"/>
        <sz val="11"/>
        <color theme="1"/>
        <name val="Calibri"/>
        <scheme val="none"/>
      </font>
      <fill>
        <patternFill patternType="solid">
          <fgColor indexed="65"/>
          <bgColor indexed="65"/>
        </patternFill>
      </fill>
      <alignment vertical="center" textRotation="0" wrapText="0" relativeIndent="0" shrinkToFit="0"/>
    </dxf>
    <dxf>
      <font>
        <b val="0"/>
        <i val="0"/>
        <strike val="0"/>
        <u val="none"/>
        <vertAlign val="baseline"/>
        <sz val="11"/>
        <color theme="1"/>
        <name val="Calibri"/>
        <scheme val="none"/>
      </font>
      <fill>
        <patternFill patternType="solid">
          <fgColor indexed="65"/>
          <bgColor indexed="65"/>
        </patternFill>
      </fill>
      <alignment vertical="center" textRotation="0" wrapText="0" relativeIndent="0" shrinkToFit="0"/>
    </dxf>
    <dxf>
      <font>
        <b val="0"/>
        <i val="0"/>
        <strike val="0"/>
        <u val="none"/>
        <vertAlign val="baseline"/>
        <sz val="11"/>
        <color theme="1"/>
        <name val="Calibri"/>
        <scheme val="none"/>
      </font>
      <fill>
        <patternFill patternType="solid">
          <fgColor indexed="65"/>
          <bgColor indexed="65"/>
        </patternFill>
      </fill>
      <alignment vertical="center" textRotation="0" wrapText="0" relativeIndent="0" shrinkToFit="0"/>
    </dxf>
    <dxf>
      <font>
        <b val="0"/>
        <i val="0"/>
        <strike val="0"/>
        <outline val="0"/>
        <shadow val="0"/>
        <u val="none"/>
        <vertAlign val="baseline"/>
        <sz val="11"/>
        <color auto="1"/>
        <name val="Calibri"/>
        <scheme val="minor"/>
      </font>
      <fill>
        <patternFill patternType="solid">
          <fgColor indexed="65"/>
          <bgColor indexed="65"/>
        </patternFill>
      </fill>
      <alignment vertical="center"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top"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top"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top"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top"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top"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top"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top"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top"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top"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top"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top"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top"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top"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relativeIndent="0" shrinkToFit="0"/>
    </dxf>
    <dxf>
      <font>
        <b val="0"/>
        <i val="0"/>
        <strike val="0"/>
        <u val="none"/>
        <vertAlign val="baseline"/>
        <sz val="12"/>
        <color theme="1"/>
        <name val="Calibri"/>
        <scheme val="none"/>
      </font>
      <numFmt numFmtId="0" formatCode="General"/>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numFmt numFmtId="30" formatCode="@"/>
      <fill>
        <patternFill patternType="solid">
          <fgColor indexed="65"/>
          <bgColor indexed="65"/>
        </patternFill>
      </fill>
      <alignment horizontal="left" vertical="top"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top"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top" textRotation="0" wrapText="0" indent="0" justifyLastLine="0" shrinkToFit="0" readingOrder="0"/>
    </dxf>
    <dxf>
      <font>
        <b val="0"/>
        <i val="0"/>
        <strike val="0"/>
        <u val="none"/>
        <vertAlign val="baseline"/>
        <sz val="12"/>
        <color theme="1"/>
        <name val="Calibri"/>
        <scheme val="none"/>
      </font>
      <numFmt numFmtId="0" formatCode="General"/>
      <fill>
        <patternFill patternType="solid">
          <fgColor indexed="65"/>
          <bgColor indexed="65"/>
        </patternFill>
      </fill>
      <alignment horizontal="left" vertical="top"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numFmt numFmtId="0" formatCode="General"/>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top" textRotation="0" wrapText="0" indent="0" justifyLastLine="0" shrinkToFit="0" readingOrder="0"/>
    </dxf>
    <dxf>
      <font>
        <b val="0"/>
        <i val="0"/>
        <strike val="0"/>
        <u val="none"/>
        <vertAlign val="baseline"/>
        <sz val="12"/>
        <color theme="1"/>
        <name val="Calibri"/>
        <scheme val="none"/>
      </font>
      <numFmt numFmtId="0" formatCode="General"/>
      <fill>
        <patternFill patternType="solid">
          <fgColor indexed="65"/>
          <bgColor indexed="65"/>
        </patternFill>
      </fill>
      <alignment horizontal="left" vertical="bottom" textRotation="0" wrapText="0" indent="0" justifyLastLine="0" shrinkToFit="0" readingOrder="0"/>
    </dxf>
    <dxf>
      <font>
        <b val="0"/>
        <i val="0"/>
        <strike val="0"/>
        <u val="none"/>
        <vertAlign val="baseline"/>
        <sz val="12"/>
        <color theme="1"/>
        <name val="Calibri"/>
        <scheme val="none"/>
      </font>
      <fill>
        <patternFill patternType="solid">
          <fgColor indexed="65"/>
          <bgColor indexed="65"/>
        </patternFill>
      </fill>
      <alignment horizontal="left" vertical="top" textRotation="0" wrapText="0" indent="0" justifyLastLine="0" shrinkToFit="0" readingOrder="0"/>
    </dxf>
    <dxf>
      <alignment horizontal="left" textRotation="0" indent="0" justifyLastLine="0" shrinkToFit="0" readingOrder="0"/>
    </dxf>
    <dxf>
      <alignment horizontal="left" textRotation="0" indent="0" justifyLastLine="0" shrinkToFit="0" readingOrder="0"/>
    </dxf>
    <dxf>
      <alignment horizontal="left"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udy" displayName="study" ref="B4:L5">
  <autoFilter ref="B4:L5" xr:uid="{00000000-0009-0000-0100-000001000000}"/>
  <tableColumns count="11">
    <tableColumn id="1" xr3:uid="{00000000-0010-0000-0000-000001000000}" name="alias"/>
    <tableColumn id="2" xr3:uid="{00000000-0010-0000-0000-000002000000}" name="name"/>
    <tableColumn id="3" xr3:uid="{00000000-0010-0000-0000-000003000000}" name="title"/>
    <tableColumn id="4" xr3:uid="{00000000-0010-0000-0000-000004000000}" name="study_description"/>
    <tableColumn id="5" xr3:uid="{00000000-0010-0000-0000-000005000000}" name="study_abstract"/>
    <tableColumn id="6" xr3:uid="{00000000-0010-0000-0000-000006000000}" name="study_type"/>
    <tableColumn id="7" xr3:uid="{00000000-0010-0000-0000-000007000000}" name="institute_name"/>
    <tableColumn id="8" xr3:uid="{00000000-0010-0000-0000-000008000000}" name="center_project_name"/>
    <tableColumn id="9" xr3:uid="{00000000-0010-0000-0000-000009000000}" name="release_date"/>
    <tableColumn id="10" xr3:uid="{00000000-0010-0000-0000-00000A000000}" name="funding_acknowledgment"/>
    <tableColumn id="11" xr3:uid="{00000000-0010-0000-0000-00000B000000}" name="DOI"/>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au8" displayName="Tableau8" ref="D1:D32">
  <autoFilter ref="D1:D32" xr:uid="{00000000-0009-0000-0100-00000A000000}"/>
  <tableColumns count="1">
    <tableColumn id="1" xr3:uid="{00000000-0010-0000-0900-000001000000}" name="librarySelectionList" dataDxfId="3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au9" displayName="Tableau9" ref="E1:E10">
  <autoFilter ref="E1:E10" xr:uid="{00000000-0009-0000-0100-00000B000000}"/>
  <tableColumns count="1">
    <tableColumn id="1" xr3:uid="{00000000-0010-0000-0A00-000001000000}" name="librarySourceList" dataDxfId="2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au10" displayName="Tableau10" ref="F1:F283">
  <autoFilter ref="F1:F283" xr:uid="{00000000-0009-0000-0100-00000C000000}"/>
  <sortState ref="F2:F281">
    <sortCondition ref="F2:F281"/>
  </sortState>
  <tableColumns count="1">
    <tableColumn id="1" xr3:uid="{00000000-0010-0000-0B00-000001000000}" name="geographicLocationList" dataDxfId="2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au11" displayName="Tableau11" ref="G1:G3">
  <autoFilter ref="G1:G3" xr:uid="{00000000-0009-0000-0100-00000D000000}"/>
  <tableColumns count="1">
    <tableColumn id="1" xr3:uid="{00000000-0010-0000-0C00-000001000000}" name="environmentalSampleList" dataDxfId="27"/>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au12" displayName="Tableau12" ref="H1:H9">
  <autoFilter ref="H1:H9" xr:uid="{00000000-0009-0000-0100-00000E000000}"/>
  <tableColumns count="1">
    <tableColumn id="1" xr3:uid="{00000000-0010-0000-0D00-000001000000}" name="platformList" dataDxfId="2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au13" displayName="Tableau13" ref="I1:I5">
  <autoFilter ref="I1:I5" xr:uid="{00000000-0009-0000-0100-00000F000000}"/>
  <tableColumns count="1">
    <tableColumn id="1" xr3:uid="{00000000-0010-0000-0E00-000001000000}" name="fileTypeList" dataDxfId="25"/>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au14" displayName="Tableau14" ref="J1:J7">
  <autoFilter ref="J1:J7" xr:uid="{00000000-0009-0000-0100-000010000000}"/>
  <tableColumns count="1">
    <tableColumn id="1" xr3:uid="{00000000-0010-0000-0F00-000001000000}" name="fileFormatList" dataDxfId="2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au15" displayName="Tableau15" ref="K1:K4">
  <autoFilter ref="K1:K4" xr:uid="{00000000-0009-0000-0100-000011000000}"/>
  <tableColumns count="1">
    <tableColumn id="1" xr3:uid="{00000000-0010-0000-1000-000001000000}" name="sexList" dataDxfId="23"/>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au18" displayName="Tableau18" ref="T1:T8">
  <autoFilter ref="T1:T8" xr:uid="{00000000-0009-0000-0100-000012000000}"/>
  <tableColumns count="1">
    <tableColumn id="1" xr3:uid="{00000000-0010-0000-1100-000001000000}" name="relationshipToOxygenList" dataDxfId="22"/>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au22" displayName="Tableau22" ref="U1:U6">
  <autoFilter ref="U1:U6" xr:uid="{00000000-0009-0000-0100-000013000000}"/>
  <tableColumns count="1">
    <tableColumn id="1" xr3:uid="{00000000-0010-0000-1200-000001000000}" name="bioticRelationshipList" data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amples_g" displayName="samples_g" ref="B4:Z368" headerRowDxfId="142" dataDxfId="141" totalsRowDxfId="140">
  <autoFilter ref="B4:Z368" xr:uid="{00000000-0009-0000-0100-000002000000}"/>
  <sortState ref="B5:Z368">
    <sortCondition ref="B4:B368"/>
  </sortState>
  <tableColumns count="25">
    <tableColumn id="1" xr3:uid="{00000000-0010-0000-0100-000001000000}" name="sample_name" dataDxfId="139"/>
    <tableColumn id="2" xr3:uid="{00000000-0010-0000-0100-000002000000}" name="project name" dataDxfId="138" dataCellStyle="Normal 3">
      <calculatedColumnFormula>STUDY!$C$5</calculatedColumnFormula>
    </tableColumn>
    <tableColumn id="3" xr3:uid="{00000000-0010-0000-0100-000003000000}" name="title" dataDxfId="137"/>
    <tableColumn id="4" xr3:uid="{00000000-0010-0000-0100-000004000000}" name="sample_description" dataDxfId="136"/>
    <tableColumn id="5" xr3:uid="{00000000-0010-0000-0100-000005000000}" name="environmental_sample" dataDxfId="135"/>
    <tableColumn id="6" xr3:uid="{00000000-0010-0000-0100-000006000000}" name="investigation type" dataDxfId="134"/>
    <tableColumn id="7" xr3:uid="{00000000-0010-0000-0100-000007000000}" name="sample_checklist_description" dataDxfId="133"/>
    <tableColumn id="8" xr3:uid="{00000000-0010-0000-0100-000008000000}" name="sample_checklist" dataDxfId="132"/>
    <tableColumn id="9" xr3:uid="{00000000-0010-0000-0100-000009000000}" name="collecting institution" dataDxfId="131"/>
    <tableColumn id="10" xr3:uid="{00000000-0010-0000-0100-00000A000000}" name="collector name" dataDxfId="130"/>
    <tableColumn id="11" xr3:uid="{00000000-0010-0000-0100-00000B000000}" name="environmental package" dataDxfId="129"/>
    <tableColumn id="12" xr3:uid="{00000000-0010-0000-0100-00000C000000}" name="scientific_name" dataDxfId="128"/>
    <tableColumn id="13" xr3:uid="{00000000-0010-0000-0100-00000D000000}" name="common_name" dataDxfId="127"/>
    <tableColumn id="14" xr3:uid="{00000000-0010-0000-0100-00000E000000}" name="taxon_id" dataDxfId="126"/>
    <tableColumn id="15" xr3:uid="{00000000-0010-0000-0100-00000F000000}" name="collection_date" dataDxfId="125"/>
    <tableColumn id="16" xr3:uid="{00000000-0010-0000-0100-000010000000}" name="isolation_source" dataDxfId="124"/>
    <tableColumn id="17" xr3:uid="{00000000-0010-0000-0100-000011000000}" name="geographic location (country and/or sea)" dataDxfId="123"/>
    <tableColumn id="18" xr3:uid="{00000000-0010-0000-0100-000012000000}" name="geographic location (region and locality)" dataDxfId="122"/>
    <tableColumn id="19" xr3:uid="{00000000-0010-0000-0100-000013000000}" name="geographic location (depth)" dataDxfId="121"/>
    <tableColumn id="20" xr3:uid="{00000000-0010-0000-0100-000014000000}" name="geographic location (elevation)" dataDxfId="120"/>
    <tableColumn id="21" xr3:uid="{00000000-0010-0000-0100-000015000000}" name="geographic location (latitude)" dataDxfId="119"/>
    <tableColumn id="22" xr3:uid="{00000000-0010-0000-0100-000016000000}" name="geographic location (longitude)" dataDxfId="118"/>
    <tableColumn id="23" xr3:uid="{00000000-0010-0000-0100-000017000000}" name="experimental factor" dataDxfId="117"/>
    <tableColumn id="24" xr3:uid="{00000000-0010-0000-0100-000018000000}" name="collected_by" dataDxfId="116"/>
    <tableColumn id="25" xr3:uid="{00000000-0010-0000-0100-000019000000}" name="alias" dataDxfId="115"/>
  </tableColumns>
  <tableStyleInfo name="TableStyleMedium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au17" displayName="Tableau17" ref="V1:V4">
  <autoFilter ref="V1:V4" xr:uid="{00000000-0009-0000-0100-000014000000}"/>
  <tableColumns count="1">
    <tableColumn id="1" xr3:uid="{00000000-0010-0000-1300-000001000000}" name="aquacultureOriginList" dataDxfId="20"/>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au23" displayName="Tableau23" ref="AA1:AA6">
  <autoFilter ref="AA1:AA6" xr:uid="{00000000-0009-0000-0100-000015000000}"/>
  <tableColumns count="1">
    <tableColumn id="1" xr3:uid="{00000000-0010-0000-1400-000001000000}" name="assemblyQualityLisst" dataDxfId="19"/>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au24" displayName="Tableau24" ref="AB1:AB7">
  <autoFilter ref="AB1:AB7" xr:uid="{00000000-0009-0000-0100-000016000000}"/>
  <tableColumns count="1">
    <tableColumn id="1" xr3:uid="{00000000-0010-0000-1500-000001000000}" name="lysisApproachList" dataDxfId="18"/>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au25" displayName="Tableau25" ref="AC1:AC9">
  <autoFilter ref="AC1:AC9" xr:uid="{00000000-0009-0000-0100-000017000000}"/>
  <tableColumns count="1">
    <tableColumn id="1" xr3:uid="{00000000-0010-0000-1600-000001000000}" name="sortingTechnoList" dataDxfId="17"/>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au26" displayName="Tableau26" ref="AD1:AD3">
  <autoFilter ref="AD1:AD3" xr:uid="{00000000-0009-0000-0100-000018000000}"/>
  <tableColumns count="1">
    <tableColumn id="1" xr3:uid="{00000000-0010-0000-1700-000001000000}" name="WGAampList" dataDxfId="16"/>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au1" displayName="Tableau1" ref="AE1:AF13">
  <autoFilter ref="AE1:AF13" xr:uid="{00000000-0009-0000-0100-000019000000}"/>
  <tableColumns count="2">
    <tableColumn id="1" xr3:uid="{00000000-0010-0000-1800-000001000000}" name="tidalStageList" dataDxfId="15"/>
    <tableColumn id="2" xr3:uid="{00000000-0010-0000-1800-000002000000}" name="targetedLociList" dataDxfId="14"/>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au20" displayName="Tableau20" ref="O1:O4">
  <autoFilter ref="O1:O4" xr:uid="{00000000-0009-0000-0100-00001A000000}"/>
  <tableColumns count="1">
    <tableColumn id="1" xr3:uid="{00000000-0010-0000-1900-000001000000}" name="defaultList" dataDxfId="13"/>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au21" displayName="Tableau21" ref="L1:L6">
  <autoFilter ref="L1:L6" xr:uid="{00000000-0009-0000-0100-00001B000000}"/>
  <tableColumns count="1">
    <tableColumn id="1" xr3:uid="{00000000-0010-0000-1A00-000001000000}" name="ploidyList" dataDxfId="12"/>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au28" displayName="Tableau28" ref="M1:M15">
  <autoFilter ref="M1:M15" xr:uid="{00000000-0009-0000-0100-00001C000000}"/>
  <tableColumns count="1">
    <tableColumn id="1" xr3:uid="{00000000-0010-0000-1B00-000001000000}" name="analysisTypeList" dataDxfId="11"/>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au29" displayName="Tableau29" ref="N1:N16">
  <autoFilter ref="N1:N16" xr:uid="{00000000-0009-0000-0100-00001D000000}"/>
  <tableColumns count="1">
    <tableColumn id="1" xr3:uid="{00000000-0010-0000-1C00-000001000000}" name="studyTypeList"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amples_meta" displayName="samples_meta" ref="B4:I508">
  <autoFilter ref="B4:I508" xr:uid="{00000000-0009-0000-0100-000003000000}"/>
  <tableColumns count="8">
    <tableColumn id="1" xr3:uid="{00000000-0010-0000-0200-000001000000}" name="alias" dataDxfId="114"/>
    <tableColumn id="2" xr3:uid="{00000000-0010-0000-0200-000002000000}" name="environment (biome)" dataDxfId="113"/>
    <tableColumn id="3" xr3:uid="{00000000-0010-0000-0200-000003000000}" name="environment (feature)" dataDxfId="112"/>
    <tableColumn id="4" xr3:uid="{00000000-0010-0000-0200-000004000000}" name="environment (material)" dataDxfId="111"/>
    <tableColumn id="5" xr3:uid="{00000000-0010-0000-0200-000005000000}" name="target gene" dataDxfId="110"/>
    <tableColumn id="6" xr3:uid="{00000000-0010-0000-0200-000006000000}" name="target subfragment" dataDxfId="109"/>
    <tableColumn id="7" xr3:uid="{00000000-0010-0000-0200-000007000000}" name="specific host" dataDxfId="108"/>
    <tableColumn id="8" xr3:uid="{00000000-0010-0000-0200-000008000000}" name="health or disease status of specific host" dataDxfId="107"/>
  </tableColumns>
  <tableStyleInfo name="TableStyleMedium5"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au31" displayName="Tableau31" ref="P1:P4">
  <autoFilter ref="P1:P4" xr:uid="{00000000-0009-0000-0100-00001E000000}"/>
  <tableColumns count="1">
    <tableColumn id="1" xr3:uid="{00000000-0010-0000-1D00-000001000000}" name="sequenceQCList" dataDxfId="9"/>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Tableau32" displayName="Tableau32" ref="Q1:Q6">
  <autoFilter ref="Q1:Q6" xr:uid="{00000000-0009-0000-0100-00001F000000}"/>
  <tableColumns count="1">
    <tableColumn id="1" xr3:uid="{00000000-0010-0000-1E00-000001000000}" name="oxygenationList" dataDxfId="8"/>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Tableau36" displayName="Tableau36" ref="R1:R16">
  <autoFilter ref="R1:R16" xr:uid="{00000000-0009-0000-0100-000020000000}"/>
  <tableColumns count="1">
    <tableColumn id="1" xr3:uid="{00000000-0010-0000-1F00-000001000000}" name="investigationTypeList" dataDxfId="7"/>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Tableau37" displayName="Tableau37" ref="S1:S31">
  <autoFilter ref="S1:S31" xr:uid="{00000000-0009-0000-0100-000021000000}"/>
  <tableColumns count="1">
    <tableColumn id="1" xr3:uid="{00000000-0010-0000-2000-000001000000}" name="trophicLevelList" dataDxfId="6"/>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check" displayName="check" ref="W1:Z15">
  <autoFilter ref="W1:Z15" xr:uid="{00000000-0009-0000-0100-000022000000}"/>
  <sortState ref="W2:Z15">
    <sortCondition ref="W2:W15"/>
  </sortState>
  <tableColumns count="4">
    <tableColumn id="1" xr3:uid="{00000000-0010-0000-2100-000001000000}" name="ChecklistNameList" dataDxfId="5"/>
    <tableColumn id="2" xr3:uid="{00000000-0010-0000-2100-000002000000}" name="checklistList" dataDxfId="4"/>
    <tableColumn id="3" xr3:uid="{00000000-0010-0000-2100-000003000000}" name="environmentalPackageList" dataDxfId="3"/>
    <tableColumn id="4" xr3:uid="{00000000-0010-0000-2100-000004000000}" name="checklistDescList" dataDxfId="2"/>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Tableau5" displayName="Tableau5" ref="AG1:AG54">
  <autoFilter ref="AG1:AG54" xr:uid="{00000000-0009-0000-0100-000023000000}"/>
  <sortState ref="AG2:AG54">
    <sortCondition ref="AG2:AG54"/>
  </sortState>
  <tableColumns count="1">
    <tableColumn id="1" xr3:uid="{00000000-0010-0000-2200-000001000000}" name="expFactorList" dataDxfId="1"/>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Tableau16" displayName="Tableau16" ref="AH1:AH11">
  <autoFilter ref="AH1:AH11" xr:uid="{00000000-0009-0000-0100-000024000000}"/>
  <tableColumns count="1">
    <tableColumn id="1" xr3:uid="{00000000-0010-0000-2300-000001000000}" name="seqMethodList"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samples_ind" displayName="samples_ind" ref="B4:W368">
  <tableColumns count="22">
    <tableColumn id="1" xr3:uid="{00000000-0010-0000-0300-000001000000}" name="alias"/>
    <tableColumn id="2" xr3:uid="{00000000-0010-0000-0300-000002000000}" name="isolate" dataDxfId="106"/>
    <tableColumn id="3" xr3:uid="{00000000-0010-0000-0300-000003000000}" name="strain" dataDxfId="105"/>
    <tableColumn id="4" xr3:uid="{00000000-0010-0000-0300-000004000000}" name="dev_stage" dataDxfId="104"/>
    <tableColumn id="5" xr3:uid="{00000000-0010-0000-0300-000005000000}" name="tissue_type" dataDxfId="103"/>
    <tableColumn id="6" xr3:uid="{00000000-0010-0000-0300-000006000000}" name="phenotype" dataDxfId="102"/>
    <tableColumn id="7" xr3:uid="{00000000-0010-0000-0300-000007000000}" name="age" dataDxfId="101"/>
    <tableColumn id="8" xr3:uid="{00000000-0010-0000-0300-000008000000}" name="sex" dataDxfId="100"/>
    <tableColumn id="9" xr3:uid="{00000000-0010-0000-0300-000009000000}" name="ploidy" dataDxfId="99"/>
    <tableColumn id="10" xr3:uid="{00000000-0010-0000-0300-00000A000000}" name="specific host" dataDxfId="98"/>
    <tableColumn id="11" xr3:uid="{00000000-0010-0000-0300-00000B000000}" name="health or disease status of specific host" dataDxfId="97"/>
    <tableColumn id="12" xr3:uid="{00000000-0010-0000-0300-00000C000000}" name="aquaculture origin" dataDxfId="96"/>
    <tableColumn id="13" xr3:uid="{00000000-0010-0000-0300-00000D000000}" name="genotype" dataDxfId="95"/>
    <tableColumn id="14" xr3:uid="{00000000-0010-0000-0300-00000E000000}" name="sub_species" dataDxfId="94"/>
    <tableColumn id="15" xr3:uid="{00000000-0010-0000-0300-00000F000000}" name="sub_strain" dataDxfId="93"/>
    <tableColumn id="16" xr3:uid="{00000000-0010-0000-0300-000010000000}" name="cell_type" dataDxfId="92"/>
    <tableColumn id="17" xr3:uid="{00000000-0010-0000-0300-000011000000}" name="germline" dataDxfId="91"/>
    <tableColumn id="18" xr3:uid="{00000000-0010-0000-0300-000012000000}" name="cell_line" dataDxfId="90"/>
    <tableColumn id="19" xr3:uid="{00000000-0010-0000-0300-000013000000}" name="ecotype" dataDxfId="89"/>
    <tableColumn id="20" xr3:uid="{00000000-0010-0000-0300-000014000000}" name="subspecific genetic lineage" dataDxfId="88"/>
    <tableColumn id="21" xr3:uid="{00000000-0010-0000-0300-000015000000}" name="known pathogenicity" dataDxfId="87"/>
    <tableColumn id="22" xr3:uid="{00000000-0010-0000-0300-000016000000}" name="encoded traits" dataDxfId="86"/>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experiment" displayName="experiment" ref="B4:W368">
  <autoFilter ref="B4:W368" xr:uid="{00000000-0009-0000-0100-000005000000}"/>
  <tableColumns count="22">
    <tableColumn id="1" xr3:uid="{00000000-0010-0000-0400-000001000000}" name="TITLE" dataDxfId="85"/>
    <tableColumn id="2" xr3:uid="{00000000-0010-0000-0400-000002000000}" name="LIBRARY_LAYOUT" dataDxfId="84"/>
    <tableColumn id="3" xr3:uid="{00000000-0010-0000-0400-000003000000}" name="INSTRUMENT" dataDxfId="83"/>
    <tableColumn id="4" xr3:uid="{00000000-0010-0000-0400-000004000000}" name="LIBRARY_NAME" dataDxfId="82"/>
    <tableColumn id="5" xr3:uid="{00000000-0010-0000-0400-000005000000}" name="LIBRARY_STRATEGY" dataDxfId="81"/>
    <tableColumn id="6" xr3:uid="{00000000-0010-0000-0400-000006000000}" name="LIBRARY_SOURCE" dataDxfId="80"/>
    <tableColumn id="7" xr3:uid="{00000000-0010-0000-0400-000007000000}" name="LIBRARY_SELECTION" dataDxfId="79"/>
    <tableColumn id="8" xr3:uid="{00000000-0010-0000-0400-000008000000}" name="NOMINAL_LENGTH" dataDxfId="78"/>
    <tableColumn id="9" xr3:uid="{00000000-0010-0000-0400-000009000000}" name="PLATFORM" dataDxfId="77"/>
    <tableColumn id="10" xr3:uid="{00000000-0010-0000-0400-00000A000000}" name="FILETYPE" dataDxfId="76"/>
    <tableColumn id="11" xr3:uid="{00000000-0010-0000-0400-00000B000000}" name="pcr primers" dataDxfId="75"/>
    <tableColumn id="12" xr3:uid="{00000000-0010-0000-0400-00000C000000}" name="multiplex identifiers" dataDxfId="74"/>
    <tableColumn id="13" xr3:uid="{00000000-0010-0000-0400-00000D000000}" name="adapters" dataDxfId="73"/>
    <tableColumn id="14" xr3:uid="{00000000-0010-0000-0400-00000E000000}" name="sequencing method" dataDxfId="72"/>
    <tableColumn id="15" xr3:uid="{00000000-0010-0000-0400-00000F000000}" name="TARGETED_LOCI" dataDxfId="71"/>
    <tableColumn id="16" xr3:uid="{00000000-0010-0000-0400-000010000000}" name="LIBRARY_CONSTRUCTION_PROTOCOL" dataDxfId="70"/>
    <tableColumn id="17" xr3:uid="{00000000-0010-0000-0400-000011000000}" name="INSERT_SIZE" dataDxfId="69"/>
    <tableColumn id="18" xr3:uid="{00000000-0010-0000-0400-000012000000}" name="RAW_FILENAME_R1" dataDxfId="68">
      <calculatedColumnFormula>CONCATENATE(experiment[[#This Row],[LIBRARY_NAME]], "FASTQ.gz")</calculatedColumnFormula>
    </tableColumn>
    <tableColumn id="19" xr3:uid="{00000000-0010-0000-0400-000013000000}" name="RAW_FILENAME_R2" dataDxfId="67"/>
    <tableColumn id="20" xr3:uid="{00000000-0010-0000-0400-000014000000}" name="DATA_DIRECTORY" dataDxfId="66"/>
    <tableColumn id="21" xr3:uid="{00000000-0010-0000-0400-000015000000}" name="alias" dataDxfId="65"/>
    <tableColumn id="22" xr3:uid="{00000000-0010-0000-0400-000016000000}" name="sample_ref" dataDxfId="64"/>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samples_chem" displayName="samples_chem" ref="B4:AF369">
  <autoFilter ref="B4:AF369" xr:uid="{00000000-0009-0000-0100-000006000000}"/>
  <tableColumns count="31">
    <tableColumn id="1" xr3:uid="{00000000-0010-0000-0500-000001000000}" name="alias"/>
    <tableColumn id="2" xr3:uid="{00000000-0010-0000-0500-000002000000}" name="alkanility" dataDxfId="63"/>
    <tableColumn id="3" xr3:uid="{00000000-0010-0000-0500-000003000000}" name="barometric pressure" dataDxfId="62"/>
    <tableColumn id="4" xr3:uid="{00000000-0010-0000-0500-000004000000}" name="carbon dioxyde" dataDxfId="61"/>
    <tableColumn id="5" xr3:uid="{00000000-0010-0000-0500-000005000000}" name="chemical administration" dataDxfId="60"/>
    <tableColumn id="6" xr3:uid="{00000000-0010-0000-0500-000006000000}" name="conductivity " dataDxfId="59"/>
    <tableColumn id="7" xr3:uid="{00000000-0010-0000-0500-000007000000}" name="fluorescence " dataDxfId="58"/>
    <tableColumn id="8" xr3:uid="{00000000-0010-0000-0500-000008000000}" name="humidity" dataDxfId="57"/>
    <tableColumn id="9" xr3:uid="{00000000-0010-0000-0500-000009000000}" name="light intensity " dataDxfId="56"/>
    <tableColumn id="10" xr3:uid="{00000000-0010-0000-0500-00000A000000}" name="nitrate" dataDxfId="55"/>
    <tableColumn id="11" xr3:uid="{00000000-0010-0000-0500-00000B000000}" name="observed biotic relationship" dataDxfId="54"/>
    <tableColumn id="12" xr3:uid="{00000000-0010-0000-0500-00000C000000}" name="perturbation" dataDxfId="53"/>
    <tableColumn id="13" xr3:uid="{00000000-0010-0000-0500-00000D000000}" name="pH " dataDxfId="52"/>
    <tableColumn id="14" xr3:uid="{00000000-0010-0000-0500-00000E000000}" name="phosphate" dataDxfId="51"/>
    <tableColumn id="15" xr3:uid="{00000000-0010-0000-0500-00000F000000}" name="pollutants" dataDxfId="50"/>
    <tableColumn id="16" xr3:uid="{00000000-0010-0000-0500-000010000000}" name="pressure " dataDxfId="49"/>
    <tableColumn id="17" xr3:uid="{00000000-0010-0000-0500-000011000000}" name="relationship to oxygen" dataDxfId="48"/>
    <tableColumn id="18" xr3:uid="{00000000-0010-0000-0500-000012000000}" name="salinity" dataDxfId="47"/>
    <tableColumn id="19" xr3:uid="{00000000-0010-0000-0500-000013000000}" name="sample salinity" dataDxfId="46"/>
    <tableColumn id="20" xr3:uid="{00000000-0010-0000-0500-000014000000}" name="sample temperature" dataDxfId="45"/>
    <tableColumn id="21" xr3:uid="{00000000-0010-0000-0500-000015000000}" name="sodium" dataDxfId="44"/>
    <tableColumn id="22" xr3:uid="{00000000-0010-0000-0500-000016000000}" name="solar irradiance" dataDxfId="43"/>
    <tableColumn id="23" xr3:uid="{00000000-0010-0000-0500-000017000000}" name="temperature" dataDxfId="42"/>
    <tableColumn id="24" xr3:uid="{00000000-0010-0000-0500-000018000000}" name="tidal stage " dataDxfId="41"/>
    <tableColumn id="25" xr3:uid="{00000000-0010-0000-0500-000019000000}" name="total depth of water column " dataDxfId="40"/>
    <tableColumn id="26" xr3:uid="{00000000-0010-0000-0500-00001A000000}" name="total nitrogen" dataDxfId="39"/>
    <tableColumn id="27" xr3:uid="{00000000-0010-0000-0500-00001B000000}" name="trophic level" dataDxfId="38"/>
    <tableColumn id="28" xr3:uid="{00000000-0010-0000-0500-00001C000000}" name="water current" dataDxfId="37"/>
    <tableColumn id="29" xr3:uid="{00000000-0010-0000-0500-00001D000000}" name="wind direction" dataDxfId="36"/>
    <tableColumn id="30" xr3:uid="{00000000-0010-0000-0500-00001E000000}" name="wind speed" dataDxfId="35"/>
    <tableColumn id="31" xr3:uid="{00000000-0010-0000-0500-00001F000000}" name="miscellaneous parameter" dataDxfId="3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au2" displayName="Tableau2" ref="A1:A37">
  <autoFilter ref="A1:A37" xr:uid="{00000000-0009-0000-0100-000007000000}"/>
  <tableColumns count="1">
    <tableColumn id="1" xr3:uid="{00000000-0010-0000-0600-000001000000}" name="libraryStrategyList" dataDxfId="3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au6" displayName="Tableau6" ref="B1:B48">
  <autoFilter ref="B1:B48" xr:uid="{00000000-0009-0000-0100-000008000000}"/>
  <tableColumns count="1">
    <tableColumn id="1" xr3:uid="{00000000-0010-0000-0700-000001000000}" name="instrumentList" dataDxfId="3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au7" displayName="Tableau7" ref="C1:C3">
  <autoFilter ref="C1:C3" xr:uid="{00000000-0009-0000-0100-000009000000}"/>
  <tableColumns count="1">
    <tableColumn id="1" xr3:uid="{00000000-0010-0000-0800-000001000000}" name="libraryLayoutList" dataDxfId="31"/>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javascript:void(0);" TargetMode="External"/><Relationship Id="rId1" Type="http://schemas.openxmlformats.org/officeDocument/2006/relationships/hyperlink" Target="https://www.ebi.ac.uk/ena/browser/checklists" TargetMode="External"/></Relationships>
</file>

<file path=xl/worksheets/_rels/sheet13.xml.rels><?xml version="1.0" encoding="UTF-8" standalone="yes"?>
<Relationships xmlns="http://schemas.openxmlformats.org/package/2006/relationships"><Relationship Id="rId8" Type="http://schemas.openxmlformats.org/officeDocument/2006/relationships/table" Target="../tables/table14.xml"/><Relationship Id="rId13" Type="http://schemas.openxmlformats.org/officeDocument/2006/relationships/table" Target="../tables/table19.xml"/><Relationship Id="rId18" Type="http://schemas.openxmlformats.org/officeDocument/2006/relationships/table" Target="../tables/table24.xml"/><Relationship Id="rId26" Type="http://schemas.openxmlformats.org/officeDocument/2006/relationships/table" Target="../tables/table32.xml"/><Relationship Id="rId3" Type="http://schemas.openxmlformats.org/officeDocument/2006/relationships/table" Target="../tables/table9.xml"/><Relationship Id="rId21" Type="http://schemas.openxmlformats.org/officeDocument/2006/relationships/table" Target="../tables/table27.xml"/><Relationship Id="rId7" Type="http://schemas.openxmlformats.org/officeDocument/2006/relationships/table" Target="../tables/table13.xml"/><Relationship Id="rId12" Type="http://schemas.openxmlformats.org/officeDocument/2006/relationships/table" Target="../tables/table18.xml"/><Relationship Id="rId17" Type="http://schemas.openxmlformats.org/officeDocument/2006/relationships/table" Target="../tables/table23.xml"/><Relationship Id="rId25" Type="http://schemas.openxmlformats.org/officeDocument/2006/relationships/table" Target="../tables/table31.xml"/><Relationship Id="rId2" Type="http://schemas.openxmlformats.org/officeDocument/2006/relationships/table" Target="../tables/table8.xml"/><Relationship Id="rId16" Type="http://schemas.openxmlformats.org/officeDocument/2006/relationships/table" Target="../tables/table22.xml"/><Relationship Id="rId20" Type="http://schemas.openxmlformats.org/officeDocument/2006/relationships/table" Target="../tables/table26.xml"/><Relationship Id="rId29" Type="http://schemas.openxmlformats.org/officeDocument/2006/relationships/table" Target="../tables/table35.xml"/><Relationship Id="rId1" Type="http://schemas.openxmlformats.org/officeDocument/2006/relationships/table" Target="../tables/table7.xml"/><Relationship Id="rId6" Type="http://schemas.openxmlformats.org/officeDocument/2006/relationships/table" Target="../tables/table12.xml"/><Relationship Id="rId11" Type="http://schemas.openxmlformats.org/officeDocument/2006/relationships/table" Target="../tables/table17.xml"/><Relationship Id="rId24" Type="http://schemas.openxmlformats.org/officeDocument/2006/relationships/table" Target="../tables/table30.xml"/><Relationship Id="rId5" Type="http://schemas.openxmlformats.org/officeDocument/2006/relationships/table" Target="../tables/table11.xml"/><Relationship Id="rId15" Type="http://schemas.openxmlformats.org/officeDocument/2006/relationships/table" Target="../tables/table21.xml"/><Relationship Id="rId23" Type="http://schemas.openxmlformats.org/officeDocument/2006/relationships/table" Target="../tables/table29.xml"/><Relationship Id="rId28" Type="http://schemas.openxmlformats.org/officeDocument/2006/relationships/table" Target="../tables/table34.xml"/><Relationship Id="rId10" Type="http://schemas.openxmlformats.org/officeDocument/2006/relationships/table" Target="../tables/table16.xml"/><Relationship Id="rId19" Type="http://schemas.openxmlformats.org/officeDocument/2006/relationships/table" Target="../tables/table25.xml"/><Relationship Id="rId4" Type="http://schemas.openxmlformats.org/officeDocument/2006/relationships/table" Target="../tables/table10.xml"/><Relationship Id="rId9" Type="http://schemas.openxmlformats.org/officeDocument/2006/relationships/table" Target="../tables/table15.xml"/><Relationship Id="rId14" Type="http://schemas.openxmlformats.org/officeDocument/2006/relationships/table" Target="../tables/table20.xml"/><Relationship Id="rId22" Type="http://schemas.openxmlformats.org/officeDocument/2006/relationships/table" Target="../tables/table28.xml"/><Relationship Id="rId27" Type="http://schemas.openxmlformats.org/officeDocument/2006/relationships/table" Target="../tables/table33.xml"/><Relationship Id="rId30" Type="http://schemas.openxmlformats.org/officeDocument/2006/relationships/table" Target="../tables/table3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sextant.ifremer.fr/geonetwork/srv/fre/catalog.search"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att.lansdell@csiro.au" TargetMode="External"/><Relationship Id="rId13" Type="http://schemas.openxmlformats.org/officeDocument/2006/relationships/hyperlink" Target="mailto:cathy.haag@live.com" TargetMode="External"/><Relationship Id="rId3" Type="http://schemas.openxmlformats.org/officeDocument/2006/relationships/hyperlink" Target="mailto:pierre.feutry@csiro.au" TargetMode="External"/><Relationship Id="rId7" Type="http://schemas.openxmlformats.org/officeDocument/2006/relationships/hyperlink" Target="mailto:jorden.aulich@csiro.au" TargetMode="External"/><Relationship Id="rId12" Type="http://schemas.openxmlformats.org/officeDocument/2006/relationships/hyperlink" Target="mailto:agostino.leone2@gmail.com" TargetMode="External"/><Relationship Id="rId17" Type="http://schemas.openxmlformats.org/officeDocument/2006/relationships/printerSettings" Target="../printerSettings/printerSettings1.bin"/><Relationship Id="rId2" Type="http://schemas.openxmlformats.org/officeDocument/2006/relationships/hyperlink" Target="mailto:floriaan.devloo-delva@csiro.au" TargetMode="External"/><Relationship Id="rId16" Type="http://schemas.openxmlformats.org/officeDocument/2006/relationships/hyperlink" Target="mailto:denhamp@daff.gov.za" TargetMode="External"/><Relationship Id="rId1" Type="http://schemas.openxmlformats.org/officeDocument/2006/relationships/hyperlink" Target="mailto:sophie.arnaud@ifremer.fr" TargetMode="External"/><Relationship Id="rId6" Type="http://schemas.openxmlformats.org/officeDocument/2006/relationships/hyperlink" Target="mailto:jessica.farley@csiro.au" TargetMode="External"/><Relationship Id="rId11" Type="http://schemas.openxmlformats.org/officeDocument/2006/relationships/hyperlink" Target="mailto:francis.marsac@ird.fr" TargetMode="External"/><Relationship Id="rId5" Type="http://schemas.openxmlformats.org/officeDocument/2006/relationships/hyperlink" Target="mailto:campell.davies@csiro.au" TargetMode="External"/><Relationship Id="rId15" Type="http://schemas.openxmlformats.org/officeDocument/2006/relationships/hyperlink" Target="mailto:amsmarie8@gmail.com" TargetMode="External"/><Relationship Id="rId10" Type="http://schemas.openxmlformats.org/officeDocument/2006/relationships/hyperlink" Target="mailto:natacha.nikolic@inrae.fr" TargetMode="External"/><Relationship Id="rId4" Type="http://schemas.openxmlformats.org/officeDocument/2006/relationships/hyperlink" Target="mailto:peter.grewe@csiro.au" TargetMode="External"/><Relationship Id="rId9" Type="http://schemas.openxmlformats.org/officeDocument/2006/relationships/hyperlink" Target="mailto:philippe.borsa@ird.fr" TargetMode="External"/><Relationship Id="rId14" Type="http://schemas.openxmlformats.org/officeDocument/2006/relationships/hyperlink" Target="mailto:mohamad39@msn.com"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C71"/>
  <sheetViews>
    <sheetView topLeftCell="A30" workbookViewId="0">
      <selection activeCell="C55" sqref="C55"/>
    </sheetView>
  </sheetViews>
  <sheetFormatPr baseColWidth="10" defaultColWidth="11.5" defaultRowHeight="15"/>
  <cols>
    <col min="1" max="1" width="168" customWidth="1"/>
    <col min="2" max="2" width="11" bestFit="1" customWidth="1"/>
    <col min="3" max="3" width="255" bestFit="1" customWidth="1"/>
  </cols>
  <sheetData>
    <row r="1" spans="1:1" s="1" customFormat="1" ht="26">
      <c r="A1" s="2" t="s">
        <v>0</v>
      </c>
    </row>
    <row r="2" spans="1:1" s="1" customFormat="1" ht="26">
      <c r="A2" s="3"/>
    </row>
    <row r="3" spans="1:1" s="1" customFormat="1" ht="19">
      <c r="A3" s="4" t="s">
        <v>1</v>
      </c>
    </row>
    <row r="4" spans="1:1" s="1" customFormat="1" ht="16">
      <c r="A4" s="5" t="s">
        <v>2</v>
      </c>
    </row>
    <row r="5" spans="1:1" s="1" customFormat="1" ht="16">
      <c r="A5" s="5" t="s">
        <v>3</v>
      </c>
    </row>
    <row r="6" spans="1:1" s="1" customFormat="1" ht="16">
      <c r="A6" s="5" t="s">
        <v>4</v>
      </c>
    </row>
    <row r="7" spans="1:1" s="1" customFormat="1" ht="16">
      <c r="A7" s="5" t="s">
        <v>5</v>
      </c>
    </row>
    <row r="8" spans="1:1" s="1" customFormat="1" ht="16">
      <c r="A8" s="5" t="s">
        <v>6</v>
      </c>
    </row>
    <row r="9" spans="1:1" s="1" customFormat="1" ht="16">
      <c r="A9" s="6" t="s">
        <v>7</v>
      </c>
    </row>
    <row r="10" spans="1:1" s="1" customFormat="1"/>
    <row r="11" spans="1:1" s="1" customFormat="1" ht="19">
      <c r="A11" s="4" t="s">
        <v>8</v>
      </c>
    </row>
    <row r="12" spans="1:1" s="1" customFormat="1" ht="16">
      <c r="A12" s="5" t="s">
        <v>9</v>
      </c>
    </row>
    <row r="13" spans="1:1" s="1" customFormat="1" ht="16">
      <c r="A13" s="5" t="s">
        <v>10</v>
      </c>
    </row>
    <row r="14" spans="1:1" s="1" customFormat="1" ht="16">
      <c r="A14" s="5" t="s">
        <v>11</v>
      </c>
    </row>
    <row r="15" spans="1:1" s="1" customFormat="1" ht="16">
      <c r="A15" s="6" t="s">
        <v>12</v>
      </c>
    </row>
    <row r="16" spans="1:1" s="1" customFormat="1" ht="16">
      <c r="A16" s="5" t="s">
        <v>13</v>
      </c>
    </row>
    <row r="17" spans="1:1" s="1" customFormat="1" ht="16">
      <c r="A17" s="5"/>
    </row>
    <row r="18" spans="1:1" s="1" customFormat="1" ht="19">
      <c r="A18" s="4" t="s">
        <v>14</v>
      </c>
    </row>
    <row r="19" spans="1:1" s="1" customFormat="1" ht="16">
      <c r="A19" s="5" t="s">
        <v>15</v>
      </c>
    </row>
    <row r="20" spans="1:1" s="1" customFormat="1" ht="16">
      <c r="A20" s="5" t="s">
        <v>16</v>
      </c>
    </row>
    <row r="21" spans="1:1" s="1" customFormat="1" ht="16">
      <c r="A21" s="5" t="s">
        <v>17</v>
      </c>
    </row>
    <row r="22" spans="1:1" s="1" customFormat="1" ht="16">
      <c r="A22" s="7" t="s">
        <v>18</v>
      </c>
    </row>
    <row r="23" spans="1:1" s="1" customFormat="1" ht="16">
      <c r="A23" s="5" t="s">
        <v>19</v>
      </c>
    </row>
    <row r="24" spans="1:1" s="1" customFormat="1" ht="16">
      <c r="A24" s="5" t="s">
        <v>20</v>
      </c>
    </row>
    <row r="25" spans="1:1" s="1" customFormat="1" ht="16">
      <c r="A25" s="5" t="s">
        <v>21</v>
      </c>
    </row>
    <row r="26" spans="1:1" s="1" customFormat="1" ht="16">
      <c r="A26" s="5" t="s">
        <v>22</v>
      </c>
    </row>
    <row r="27" spans="1:1" s="1" customFormat="1" ht="16">
      <c r="A27" s="5" t="s">
        <v>23</v>
      </c>
    </row>
    <row r="28" spans="1:1" s="1" customFormat="1" ht="16">
      <c r="A28" s="5"/>
    </row>
    <row r="29" spans="1:1" s="1" customFormat="1" ht="16">
      <c r="A29" s="5" t="s">
        <v>24</v>
      </c>
    </row>
    <row r="30" spans="1:1" s="1" customFormat="1" ht="16">
      <c r="A30" s="5" t="s">
        <v>25</v>
      </c>
    </row>
    <row r="31" spans="1:1" s="1" customFormat="1" ht="16">
      <c r="A31" s="5" t="s">
        <v>26</v>
      </c>
    </row>
    <row r="32" spans="1:1" s="1" customFormat="1" ht="16">
      <c r="A32" s="5" t="s">
        <v>27</v>
      </c>
    </row>
    <row r="33" spans="1:3" s="1" customFormat="1"/>
    <row r="34" spans="1:3" s="1" customFormat="1"/>
    <row r="35" spans="1:3" s="1" customFormat="1" ht="19">
      <c r="A35" s="4" t="s">
        <v>28</v>
      </c>
    </row>
    <row r="36" spans="1:3" ht="16">
      <c r="A36" s="5" t="s">
        <v>29</v>
      </c>
    </row>
    <row r="37" spans="1:3" ht="16">
      <c r="A37" s="5" t="s">
        <v>30</v>
      </c>
    </row>
    <row r="38" spans="1:3" ht="16">
      <c r="A38" s="5" t="s">
        <v>31</v>
      </c>
    </row>
    <row r="39" spans="1:3" ht="16">
      <c r="A39" s="5" t="s">
        <v>32</v>
      </c>
    </row>
    <row r="40" spans="1:3" ht="16">
      <c r="A40" s="5" t="s">
        <v>33</v>
      </c>
    </row>
    <row r="41" spans="1:3" s="1" customFormat="1" ht="16">
      <c r="A41" s="5" t="s">
        <v>34</v>
      </c>
    </row>
    <row r="42" spans="1:3" s="1" customFormat="1"/>
    <row r="43" spans="1:3" s="1" customFormat="1"/>
    <row r="44" spans="1:3" ht="19">
      <c r="A44" s="8" t="s">
        <v>35</v>
      </c>
      <c r="B44" s="9"/>
      <c r="C44" s="9"/>
    </row>
    <row r="45" spans="1:3" ht="19">
      <c r="A45" s="8" t="s">
        <v>36</v>
      </c>
      <c r="B45" s="9"/>
      <c r="C45" s="9"/>
    </row>
    <row r="46" spans="1:3">
      <c r="A46" s="10" t="s">
        <v>37</v>
      </c>
      <c r="B46" s="9"/>
      <c r="C46" s="9"/>
    </row>
    <row r="47" spans="1:3">
      <c r="A47" s="11" t="s">
        <v>38</v>
      </c>
      <c r="B47" s="12" t="s">
        <v>39</v>
      </c>
      <c r="C47" s="13" t="s">
        <v>40</v>
      </c>
    </row>
    <row r="48" spans="1:3">
      <c r="A48" s="14" t="s">
        <v>41</v>
      </c>
      <c r="B48" s="15" t="s">
        <v>42</v>
      </c>
      <c r="C48" s="16" t="s">
        <v>43</v>
      </c>
    </row>
    <row r="49" spans="1:3">
      <c r="A49" s="17" t="s">
        <v>44</v>
      </c>
      <c r="B49" s="18" t="s">
        <v>45</v>
      </c>
      <c r="C49" s="19" t="s">
        <v>46</v>
      </c>
    </row>
    <row r="50" spans="1:3">
      <c r="A50" s="14" t="s">
        <v>47</v>
      </c>
      <c r="B50" s="15" t="s">
        <v>48</v>
      </c>
      <c r="C50" s="16" t="s">
        <v>49</v>
      </c>
    </row>
    <row r="51" spans="1:3">
      <c r="A51" s="17" t="s">
        <v>50</v>
      </c>
      <c r="B51" s="18" t="s">
        <v>51</v>
      </c>
      <c r="C51" s="19" t="s">
        <v>52</v>
      </c>
    </row>
    <row r="52" spans="1:3" s="1" customFormat="1">
      <c r="A52" s="14" t="s">
        <v>53</v>
      </c>
      <c r="B52" s="15" t="s">
        <v>54</v>
      </c>
      <c r="C52" s="16" t="s">
        <v>55</v>
      </c>
    </row>
    <row r="53" spans="1:3" s="1" customFormat="1">
      <c r="A53" s="17" t="s">
        <v>56</v>
      </c>
      <c r="B53" s="18" t="s">
        <v>57</v>
      </c>
      <c r="C53" s="19" t="s">
        <v>58</v>
      </c>
    </row>
    <row r="54" spans="1:3" s="1" customFormat="1">
      <c r="A54" s="14" t="s">
        <v>59</v>
      </c>
      <c r="B54" s="15" t="s">
        <v>60</v>
      </c>
      <c r="C54" s="16" t="s">
        <v>61</v>
      </c>
    </row>
    <row r="55" spans="1:3">
      <c r="A55" s="17" t="s">
        <v>62</v>
      </c>
      <c r="B55" s="18" t="s">
        <v>63</v>
      </c>
      <c r="C55" s="19" t="s">
        <v>64</v>
      </c>
    </row>
    <row r="56" spans="1:3">
      <c r="A56" s="14" t="s">
        <v>65</v>
      </c>
      <c r="B56" s="15" t="s">
        <v>66</v>
      </c>
      <c r="C56" s="16" t="s">
        <v>67</v>
      </c>
    </row>
    <row r="57" spans="1:3">
      <c r="A57" s="17" t="s">
        <v>68</v>
      </c>
      <c r="B57" s="18" t="s">
        <v>69</v>
      </c>
      <c r="C57" s="19" t="s">
        <v>67</v>
      </c>
    </row>
    <row r="58" spans="1:3">
      <c r="A58" s="14" t="s">
        <v>70</v>
      </c>
      <c r="B58" s="15" t="s">
        <v>71</v>
      </c>
      <c r="C58" s="16" t="s">
        <v>67</v>
      </c>
    </row>
    <row r="59" spans="1:3">
      <c r="A59" s="17" t="s">
        <v>72</v>
      </c>
      <c r="B59" s="18" t="s">
        <v>73</v>
      </c>
      <c r="C59" s="19" t="s">
        <v>67</v>
      </c>
    </row>
    <row r="60" spans="1:3">
      <c r="A60" s="14" t="s">
        <v>74</v>
      </c>
      <c r="B60" s="15" t="s">
        <v>75</v>
      </c>
      <c r="C60" s="16" t="s">
        <v>67</v>
      </c>
    </row>
    <row r="61" spans="1:3">
      <c r="A61" s="17" t="s">
        <v>76</v>
      </c>
      <c r="B61" s="18" t="s">
        <v>77</v>
      </c>
      <c r="C61" s="19" t="s">
        <v>67</v>
      </c>
    </row>
    <row r="63" spans="1:3">
      <c r="A63" s="20" t="s">
        <v>78</v>
      </c>
    </row>
    <row r="64" spans="1:3">
      <c r="A64" t="s">
        <v>79</v>
      </c>
    </row>
    <row r="66" spans="1:1">
      <c r="A66" s="20" t="s">
        <v>80</v>
      </c>
    </row>
    <row r="67" spans="1:1">
      <c r="A67" t="s">
        <v>81</v>
      </c>
    </row>
    <row r="68" spans="1:1">
      <c r="A68" s="21" t="s">
        <v>82</v>
      </c>
    </row>
    <row r="69" spans="1:1">
      <c r="A69" s="21"/>
    </row>
    <row r="70" spans="1:1">
      <c r="A70" s="20" t="s">
        <v>83</v>
      </c>
    </row>
    <row r="71" spans="1:1">
      <c r="A71" t="s">
        <v>84</v>
      </c>
    </row>
  </sheetData>
  <hyperlinks>
    <hyperlink ref="A46" r:id="rId1" xr:uid="{00000000-0004-0000-0000-000000000000}"/>
    <hyperlink ref="A68" r:id="rId2" xr:uid="{00000000-0004-0000-0000-000001000000}"/>
  </hyperlinks>
  <pageMargins left="0.7" right="0.7" top="0.75" bottom="0.75" header="0.3" footer="0.3"/>
  <pageSetup paperSize="9" firstPageNumber="2147483648"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dimension ref="A1:CK115"/>
  <sheetViews>
    <sheetView showZeros="0" workbookViewId="0">
      <selection activeCell="AI2" sqref="AI2:AI115"/>
    </sheetView>
  </sheetViews>
  <sheetFormatPr baseColWidth="10" defaultColWidth="15.6640625" defaultRowHeight="15"/>
  <cols>
    <col min="1" max="8" width="15.6640625" style="1"/>
    <col min="9" max="16384" width="15.6640625" style="82"/>
  </cols>
  <sheetData>
    <row r="1" spans="1:89" ht="16">
      <c r="A1" s="5" t="s">
        <v>105</v>
      </c>
      <c r="B1" s="5" t="s">
        <v>165</v>
      </c>
      <c r="C1" s="5" t="s">
        <v>166</v>
      </c>
      <c r="D1" s="5" t="s">
        <v>107</v>
      </c>
      <c r="E1" s="5" t="s">
        <v>167</v>
      </c>
      <c r="F1" s="5" t="s">
        <v>168</v>
      </c>
      <c r="G1" s="5" t="s">
        <v>169</v>
      </c>
      <c r="H1" s="5" t="s">
        <v>366</v>
      </c>
      <c r="I1" s="83" t="s">
        <v>172</v>
      </c>
      <c r="J1" s="84" t="s">
        <v>173</v>
      </c>
      <c r="K1" s="84" t="s">
        <v>174</v>
      </c>
      <c r="L1" s="82" t="s">
        <v>175</v>
      </c>
      <c r="M1" s="82" t="s">
        <v>176</v>
      </c>
      <c r="N1" s="82" t="s">
        <v>177</v>
      </c>
      <c r="O1" s="82" t="s">
        <v>178</v>
      </c>
      <c r="P1" s="82" t="s">
        <v>179</v>
      </c>
      <c r="Q1" s="82" t="s">
        <v>180</v>
      </c>
      <c r="R1" s="82" t="s">
        <v>181</v>
      </c>
      <c r="S1" s="82" t="s">
        <v>182</v>
      </c>
      <c r="T1" s="82" t="s">
        <v>183</v>
      </c>
      <c r="U1" s="82" t="s">
        <v>184</v>
      </c>
      <c r="V1" s="82" t="s">
        <v>185</v>
      </c>
      <c r="W1" s="82" t="s">
        <v>186</v>
      </c>
      <c r="X1" s="82" t="s">
        <v>187</v>
      </c>
      <c r="Y1" s="31" t="s">
        <v>197</v>
      </c>
      <c r="Z1" s="31" t="s">
        <v>198</v>
      </c>
      <c r="AA1" s="31" t="s">
        <v>199</v>
      </c>
      <c r="AB1" s="31" t="s">
        <v>200</v>
      </c>
      <c r="AC1" s="31" t="s">
        <v>201</v>
      </c>
      <c r="AD1" s="1" t="s">
        <v>202</v>
      </c>
      <c r="AE1" s="1" t="s">
        <v>203</v>
      </c>
      <c r="AF1" s="31" t="s">
        <v>222</v>
      </c>
      <c r="AG1" s="31" t="s">
        <v>223</v>
      </c>
      <c r="AH1" s="31" t="s">
        <v>224</v>
      </c>
      <c r="AI1" s="31" t="s">
        <v>225</v>
      </c>
      <c r="AJ1" s="31" t="s">
        <v>226</v>
      </c>
      <c r="AK1" s="31" t="s">
        <v>227</v>
      </c>
      <c r="AL1" s="31" t="s">
        <v>228</v>
      </c>
      <c r="AM1" s="31" t="s">
        <v>229</v>
      </c>
      <c r="AN1" s="1" t="s">
        <v>202</v>
      </c>
      <c r="AO1" s="1" t="s">
        <v>203</v>
      </c>
      <c r="AP1" s="1" t="s">
        <v>230</v>
      </c>
      <c r="AQ1" s="31" t="s">
        <v>231</v>
      </c>
      <c r="AR1" s="31" t="s">
        <v>232</v>
      </c>
      <c r="AS1" s="31" t="s">
        <v>233</v>
      </c>
      <c r="AT1" s="31" t="s">
        <v>234</v>
      </c>
      <c r="AU1" s="31" t="s">
        <v>235</v>
      </c>
      <c r="AV1" s="31" t="s">
        <v>236</v>
      </c>
      <c r="AW1" s="31" t="s">
        <v>237</v>
      </c>
      <c r="AX1" s="1" t="s">
        <v>238</v>
      </c>
      <c r="AY1" s="1" t="s">
        <v>239</v>
      </c>
      <c r="AZ1" s="1" t="s">
        <v>240</v>
      </c>
      <c r="BA1" s="82" t="s">
        <v>335</v>
      </c>
      <c r="BB1" s="82" t="s">
        <v>336</v>
      </c>
      <c r="BC1" s="82" t="s">
        <v>337</v>
      </c>
      <c r="BD1" s="82" t="s">
        <v>338</v>
      </c>
      <c r="BE1" s="82" t="s">
        <v>339</v>
      </c>
      <c r="BF1" s="82" t="s">
        <v>340</v>
      </c>
      <c r="BG1" s="82" t="s">
        <v>341</v>
      </c>
      <c r="BH1" s="82" t="s">
        <v>342</v>
      </c>
      <c r="BI1" s="82" t="s">
        <v>343</v>
      </c>
      <c r="BJ1" s="82" t="s">
        <v>344</v>
      </c>
      <c r="BK1" s="82" t="s">
        <v>345</v>
      </c>
      <c r="BL1" s="82" t="s">
        <v>346</v>
      </c>
      <c r="BM1" s="82" t="s">
        <v>347</v>
      </c>
      <c r="BN1" s="82" t="s">
        <v>348</v>
      </c>
      <c r="BO1" s="82" t="s">
        <v>349</v>
      </c>
      <c r="BP1" s="82" t="s">
        <v>350</v>
      </c>
      <c r="BQ1" s="82" t="s">
        <v>351</v>
      </c>
      <c r="BR1" s="82" t="s">
        <v>352</v>
      </c>
      <c r="BS1" s="82" t="s">
        <v>353</v>
      </c>
      <c r="BT1" s="82" t="s">
        <v>354</v>
      </c>
      <c r="BU1" s="82" t="s">
        <v>355</v>
      </c>
      <c r="BV1" s="82" t="s">
        <v>356</v>
      </c>
      <c r="BW1" s="82" t="s">
        <v>357</v>
      </c>
      <c r="BX1" s="82" t="s">
        <v>358</v>
      </c>
      <c r="BY1" s="82" t="s">
        <v>359</v>
      </c>
      <c r="BZ1" s="82" t="s">
        <v>360</v>
      </c>
      <c r="CA1" s="82" t="s">
        <v>361</v>
      </c>
      <c r="CB1" s="82" t="s">
        <v>362</v>
      </c>
      <c r="CC1" s="82" t="s">
        <v>363</v>
      </c>
      <c r="CD1" s="82" t="s">
        <v>364</v>
      </c>
      <c r="CE1" s="82" t="s">
        <v>364</v>
      </c>
      <c r="CF1" s="82" t="s">
        <v>275</v>
      </c>
      <c r="CG1" s="82" t="s">
        <v>276</v>
      </c>
      <c r="CH1" s="82" t="s">
        <v>277</v>
      </c>
      <c r="CI1" s="82" t="s">
        <v>278</v>
      </c>
      <c r="CJ1" s="82" t="s">
        <v>279</v>
      </c>
      <c r="CK1" s="82" t="s">
        <v>280</v>
      </c>
    </row>
    <row r="2" spans="1:89" ht="16">
      <c r="A2" s="5" t="str">
        <f>SAMPLES_general!Z5</f>
        <v>sam_60088</v>
      </c>
      <c r="B2" s="5">
        <f>SAMPLES_general!B5</f>
        <v>60088</v>
      </c>
      <c r="C2" s="5" t="str">
        <f>SAMPLES_general!C5</f>
        <v>RAD_Blue_Shark</v>
      </c>
      <c r="D2" s="5" t="str">
        <f>SAMPLES_general!D5</f>
        <v>Pg_AUS_01</v>
      </c>
      <c r="E2" s="5" t="str">
        <f>SAMPLES_general!E5</f>
        <v>male blue shark fished with longline in the Pacific-SW</v>
      </c>
      <c r="F2" s="5" t="str">
        <f>SAMPLES_general!F5</f>
        <v>no</v>
      </c>
      <c r="G2" s="5" t="str">
        <f>SAMPLES_general!G5</f>
        <v>eukaryote</v>
      </c>
      <c r="H2" s="5" t="str">
        <f>SAMPLES_general!I5</f>
        <v>ERC000011</v>
      </c>
      <c r="I2" s="5" t="str">
        <f>SAMPLES_general!J5</f>
        <v>Ifremer</v>
      </c>
      <c r="J2" s="5" t="str">
        <f>SAMPLES_general!K5</f>
        <v>fishermen</v>
      </c>
      <c r="K2" s="5" t="str">
        <f>SAMPLES_general!L5</f>
        <v>none</v>
      </c>
      <c r="L2" s="5" t="str">
        <f>SAMPLES_general!M5</f>
        <v>Prionace glauca</v>
      </c>
      <c r="M2" s="5" t="str">
        <f>SAMPLES_general!N5</f>
        <v>Blue Shark</v>
      </c>
      <c r="N2" s="5">
        <f>SAMPLES_general!O5</f>
        <v>7815</v>
      </c>
      <c r="O2" s="5">
        <f>SAMPLES_general!P5</f>
        <v>2009</v>
      </c>
      <c r="P2" s="5" t="str">
        <f>SAMPLES_general!Q5</f>
        <v>marine environment</v>
      </c>
      <c r="Q2" s="5" t="str">
        <f>SAMPLES_general!R5</f>
        <v>PAC</v>
      </c>
      <c r="R2" s="5" t="str">
        <f>SAMPLES_general!S5</f>
        <v>Pacific-SW</v>
      </c>
      <c r="S2" s="5" t="str">
        <f>SAMPLES_general!T5</f>
        <v>na</v>
      </c>
      <c r="T2" s="5" t="str">
        <f>SAMPLES_general!U5</f>
        <v>na</v>
      </c>
      <c r="U2" s="5" t="str">
        <f>SAMPLES_general!V5</f>
        <v>-33.4</v>
      </c>
      <c r="V2" s="5" t="str">
        <f>SAMPLES_general!W5</f>
        <v>152.1</v>
      </c>
      <c r="W2" s="5">
        <f>SAMPLES_general!X5</f>
        <v>0</v>
      </c>
      <c r="X2" s="5" t="str">
        <f>SAMPLES_general!Y5</f>
        <v>Ifremer</v>
      </c>
      <c r="Y2" s="5" t="str">
        <f>SAMPLES_meta!C5</f>
        <v xml:space="preserve">ENVO_01000320 </v>
      </c>
      <c r="Z2" s="5" t="str">
        <f>SAMPLES_meta!D5</f>
        <v>ENVO_01000033</v>
      </c>
      <c r="AA2" s="5" t="str">
        <f>SAMPLES_meta!E5</f>
        <v>ENVO_00000015</v>
      </c>
      <c r="AB2" s="5" t="str">
        <f>SAMPLES_meta!F5</f>
        <v>not applicable</v>
      </c>
      <c r="AC2" s="5" t="str">
        <f>SAMPLES_meta!G5</f>
        <v>DarTseq</v>
      </c>
      <c r="AD2" s="5">
        <f>SAMPLES_meta!H5</f>
        <v>0</v>
      </c>
      <c r="AE2" s="5">
        <f>SAMPLES_meta!I5</f>
        <v>0</v>
      </c>
      <c r="AF2" s="82">
        <f>SAMPLES_indiv!C5</f>
        <v>0</v>
      </c>
      <c r="AI2" s="82" t="s">
        <v>1122</v>
      </c>
      <c r="BG2" s="85"/>
    </row>
    <row r="3" spans="1:89" ht="16">
      <c r="A3" s="5" t="str">
        <f>SAMPLES_general!Z6</f>
        <v>sam_60089</v>
      </c>
      <c r="B3" s="5">
        <f>SAMPLES_general!B6</f>
        <v>60089</v>
      </c>
      <c r="C3" s="5" t="str">
        <f>SAMPLES_general!C6</f>
        <v>RAD_Blue_Shark</v>
      </c>
      <c r="D3" s="5" t="str">
        <f>SAMPLES_general!D6</f>
        <v>Pg_AUS_02</v>
      </c>
      <c r="E3" s="5" t="str">
        <f>SAMPLES_general!E6</f>
        <v>male blue shark fished with longline in the Pacific-SW</v>
      </c>
      <c r="F3" s="5" t="str">
        <f>SAMPLES_general!F6</f>
        <v>no</v>
      </c>
      <c r="G3" s="5" t="str">
        <f>SAMPLES_general!G6</f>
        <v>eukaryote</v>
      </c>
      <c r="H3" s="5" t="str">
        <f>SAMPLES_general!I6</f>
        <v>ERC000011</v>
      </c>
      <c r="I3" s="5" t="str">
        <f>SAMPLES_general!J6</f>
        <v>Ifremer</v>
      </c>
      <c r="J3" s="5" t="str">
        <f>SAMPLES_general!K6</f>
        <v>fishermen</v>
      </c>
      <c r="K3" s="5" t="str">
        <f>SAMPLES_general!L6</f>
        <v>none</v>
      </c>
      <c r="L3" s="5" t="str">
        <f>SAMPLES_general!M6</f>
        <v>Prionace glauca</v>
      </c>
      <c r="M3" s="5" t="str">
        <f>SAMPLES_general!N6</f>
        <v>Blue Shark</v>
      </c>
      <c r="N3" s="5">
        <f>SAMPLES_general!O6</f>
        <v>7815</v>
      </c>
      <c r="O3" s="5">
        <f>SAMPLES_general!P6</f>
        <v>2009</v>
      </c>
      <c r="P3" s="5" t="str">
        <f>SAMPLES_general!Q6</f>
        <v>marine environment</v>
      </c>
      <c r="Q3" s="5" t="str">
        <f>SAMPLES_general!R6</f>
        <v>PAC</v>
      </c>
      <c r="R3" s="5" t="str">
        <f>SAMPLES_general!S6</f>
        <v>Pacific-SW</v>
      </c>
      <c r="S3" s="5" t="str">
        <f>SAMPLES_general!T6</f>
        <v>na</v>
      </c>
      <c r="T3" s="5" t="str">
        <f>SAMPLES_general!U6</f>
        <v>na</v>
      </c>
      <c r="U3" s="5" t="str">
        <f>SAMPLES_general!V6</f>
        <v>-33.4</v>
      </c>
      <c r="V3" s="5" t="str">
        <f>SAMPLES_general!W6</f>
        <v>152.1</v>
      </c>
      <c r="W3" s="5">
        <f>SAMPLES_general!X6</f>
        <v>0</v>
      </c>
      <c r="X3" s="5" t="str">
        <f>SAMPLES_general!Y6</f>
        <v>Ifremer</v>
      </c>
      <c r="Y3" s="5" t="str">
        <f>SAMPLES_meta!C6</f>
        <v xml:space="preserve">ENVO_01000320 </v>
      </c>
      <c r="Z3" s="5" t="str">
        <f>SAMPLES_meta!D6</f>
        <v>ENVO_01000033</v>
      </c>
      <c r="AA3" s="5" t="str">
        <f>SAMPLES_meta!E6</f>
        <v>ENVO_00000015</v>
      </c>
      <c r="AB3" s="5" t="str">
        <f>SAMPLES_meta!F6</f>
        <v>not applicable</v>
      </c>
      <c r="AC3" s="5" t="str">
        <f>SAMPLES_meta!G6</f>
        <v>DarTseq</v>
      </c>
      <c r="AD3" s="5">
        <f>SAMPLES_meta!H6</f>
        <v>0</v>
      </c>
      <c r="AE3" s="5">
        <f>SAMPLES_meta!I6</f>
        <v>0</v>
      </c>
      <c r="AF3" s="82">
        <f>SAMPLES_indiv!C6</f>
        <v>0</v>
      </c>
      <c r="AI3" s="82" t="s">
        <v>1122</v>
      </c>
      <c r="BG3" s="85"/>
    </row>
    <row r="4" spans="1:89" ht="16">
      <c r="A4" s="5" t="str">
        <f>SAMPLES_general!Z7</f>
        <v>sam_60090</v>
      </c>
      <c r="B4" s="5">
        <f>SAMPLES_general!B7</f>
        <v>60090</v>
      </c>
      <c r="C4" s="5" t="str">
        <f>SAMPLES_general!C7</f>
        <v>RAD_Blue_Shark</v>
      </c>
      <c r="D4" s="5" t="str">
        <f>SAMPLES_general!D7</f>
        <v>Pg_AUS_03</v>
      </c>
      <c r="E4" s="5" t="str">
        <f>SAMPLES_general!E7</f>
        <v>female blue shark fished with longline in the Pacific-SW</v>
      </c>
      <c r="F4" s="5" t="str">
        <f>SAMPLES_general!F7</f>
        <v>no</v>
      </c>
      <c r="G4" s="5" t="str">
        <f>SAMPLES_general!G7</f>
        <v>eukaryote</v>
      </c>
      <c r="H4" s="5" t="str">
        <f>SAMPLES_general!I7</f>
        <v>ERC000011</v>
      </c>
      <c r="I4" s="5" t="str">
        <f>SAMPLES_general!J7</f>
        <v>Ifremer</v>
      </c>
      <c r="J4" s="5" t="str">
        <f>SAMPLES_general!K7</f>
        <v>fishermen</v>
      </c>
      <c r="K4" s="5" t="str">
        <f>SAMPLES_general!L7</f>
        <v>none</v>
      </c>
      <c r="L4" s="5" t="str">
        <f>SAMPLES_general!M7</f>
        <v>Prionace glauca</v>
      </c>
      <c r="M4" s="5" t="str">
        <f>SAMPLES_general!N7</f>
        <v>Blue Shark</v>
      </c>
      <c r="N4" s="5">
        <f>SAMPLES_general!O7</f>
        <v>7815</v>
      </c>
      <c r="O4" s="5">
        <f>SAMPLES_general!P7</f>
        <v>2011</v>
      </c>
      <c r="P4" s="5" t="str">
        <f>SAMPLES_general!Q7</f>
        <v>marine environment</v>
      </c>
      <c r="Q4" s="5" t="str">
        <f>SAMPLES_general!R7</f>
        <v>PAC</v>
      </c>
      <c r="R4" s="5" t="str">
        <f>SAMPLES_general!S7</f>
        <v>Pacific-SW</v>
      </c>
      <c r="S4" s="5" t="str">
        <f>SAMPLES_general!T7</f>
        <v>na</v>
      </c>
      <c r="T4" s="5" t="str">
        <f>SAMPLES_general!U7</f>
        <v>na</v>
      </c>
      <c r="U4" s="5" t="str">
        <f>SAMPLES_general!V7</f>
        <v>-33.4</v>
      </c>
      <c r="V4" s="5" t="str">
        <f>SAMPLES_general!W7</f>
        <v>152.1</v>
      </c>
      <c r="W4" s="5">
        <f>SAMPLES_general!X7</f>
        <v>0</v>
      </c>
      <c r="X4" s="5" t="str">
        <f>SAMPLES_general!Y7</f>
        <v>Ifremer</v>
      </c>
      <c r="Y4" s="5" t="str">
        <f>SAMPLES_meta!C7</f>
        <v>ENVO_01000320</v>
      </c>
      <c r="Z4" s="5" t="str">
        <f>SAMPLES_meta!D7</f>
        <v>ENVO_01000033</v>
      </c>
      <c r="AA4" s="5" t="str">
        <f>SAMPLES_meta!E7</f>
        <v>ENVO_00000015</v>
      </c>
      <c r="AB4" s="5" t="str">
        <f>SAMPLES_meta!F7</f>
        <v>not applicable</v>
      </c>
      <c r="AC4" s="5" t="str">
        <f>SAMPLES_meta!G7</f>
        <v>DarTseq</v>
      </c>
      <c r="AD4" s="5">
        <f>SAMPLES_meta!H7</f>
        <v>0</v>
      </c>
      <c r="AE4" s="5">
        <f>SAMPLES_meta!I7</f>
        <v>0</v>
      </c>
      <c r="AF4" s="82">
        <f>SAMPLES_indiv!C7</f>
        <v>0</v>
      </c>
      <c r="AI4" s="82" t="s">
        <v>1122</v>
      </c>
      <c r="BG4" s="85"/>
    </row>
    <row r="5" spans="1:89" ht="16">
      <c r="A5" s="5" t="str">
        <f>SAMPLES_general!Z8</f>
        <v>sam_60091</v>
      </c>
      <c r="B5" s="5">
        <f>SAMPLES_general!B8</f>
        <v>60091</v>
      </c>
      <c r="C5" s="5" t="str">
        <f>SAMPLES_general!C8</f>
        <v>RAD_Blue_Shark</v>
      </c>
      <c r="D5" s="5" t="str">
        <f>SAMPLES_general!D8</f>
        <v>Pg_AUS_04</v>
      </c>
      <c r="E5" s="5" t="str">
        <f>SAMPLES_general!E8</f>
        <v>female blue shark fished with longline in the Pacific-SW</v>
      </c>
      <c r="F5" s="5" t="str">
        <f>SAMPLES_general!F8</f>
        <v>no</v>
      </c>
      <c r="G5" s="5" t="str">
        <f>SAMPLES_general!G8</f>
        <v>eukaryote</v>
      </c>
      <c r="H5" s="5" t="str">
        <f>SAMPLES_general!I8</f>
        <v>ERC000011</v>
      </c>
      <c r="I5" s="5" t="str">
        <f>SAMPLES_general!J8</f>
        <v>Ifremer</v>
      </c>
      <c r="J5" s="5" t="str">
        <f>SAMPLES_general!K8</f>
        <v>fishermen</v>
      </c>
      <c r="K5" s="5" t="str">
        <f>SAMPLES_general!L8</f>
        <v>none</v>
      </c>
      <c r="L5" s="5" t="str">
        <f>SAMPLES_general!M8</f>
        <v>Prionace glauca</v>
      </c>
      <c r="M5" s="5" t="str">
        <f>SAMPLES_general!N8</f>
        <v>Blue Shark</v>
      </c>
      <c r="N5" s="5">
        <f>SAMPLES_general!O8</f>
        <v>7815</v>
      </c>
      <c r="O5" s="5">
        <f>SAMPLES_general!P8</f>
        <v>2011</v>
      </c>
      <c r="P5" s="5" t="str">
        <f>SAMPLES_general!Q8</f>
        <v>marine environment</v>
      </c>
      <c r="Q5" s="5" t="str">
        <f>SAMPLES_general!R8</f>
        <v>PAC</v>
      </c>
      <c r="R5" s="5" t="str">
        <f>SAMPLES_general!S8</f>
        <v>Pacific-SW</v>
      </c>
      <c r="S5" s="5" t="str">
        <f>SAMPLES_general!T8</f>
        <v>na</v>
      </c>
      <c r="T5" s="5" t="str">
        <f>SAMPLES_general!U8</f>
        <v>na</v>
      </c>
      <c r="U5" s="5" t="str">
        <f>SAMPLES_general!V8</f>
        <v>-33.4</v>
      </c>
      <c r="V5" s="5" t="str">
        <f>SAMPLES_general!W8</f>
        <v>152.1</v>
      </c>
      <c r="W5" s="5">
        <f>SAMPLES_general!X8</f>
        <v>0</v>
      </c>
      <c r="X5" s="5" t="str">
        <f>SAMPLES_general!Y8</f>
        <v>Ifremer</v>
      </c>
      <c r="Y5" s="5" t="str">
        <f>SAMPLES_meta!C8</f>
        <v>ENVO_01000320</v>
      </c>
      <c r="Z5" s="5" t="str">
        <f>SAMPLES_meta!D8</f>
        <v>ENVO_01000033</v>
      </c>
      <c r="AA5" s="5" t="str">
        <f>SAMPLES_meta!E8</f>
        <v>ENVO_00000015</v>
      </c>
      <c r="AB5" s="5" t="str">
        <f>SAMPLES_meta!F8</f>
        <v>not applicable</v>
      </c>
      <c r="AC5" s="5" t="str">
        <f>SAMPLES_meta!G8</f>
        <v>DarTseq</v>
      </c>
      <c r="AD5" s="5">
        <f>SAMPLES_meta!H8</f>
        <v>0</v>
      </c>
      <c r="AE5" s="5">
        <f>SAMPLES_meta!I8</f>
        <v>0</v>
      </c>
      <c r="AF5" s="82">
        <f>SAMPLES_indiv!C8</f>
        <v>0</v>
      </c>
      <c r="AI5" s="82" t="s">
        <v>1122</v>
      </c>
      <c r="BG5" s="85"/>
    </row>
    <row r="6" spans="1:89" ht="16">
      <c r="A6" s="5" t="str">
        <f>SAMPLES_general!Z9</f>
        <v>sam_60092</v>
      </c>
      <c r="B6" s="5">
        <f>SAMPLES_general!B9</f>
        <v>60092</v>
      </c>
      <c r="C6" s="5" t="str">
        <f>SAMPLES_general!C9</f>
        <v>RAD_Blue_Shark</v>
      </c>
      <c r="D6" s="5" t="str">
        <f>SAMPLES_general!D9</f>
        <v>Pg_AUS_05</v>
      </c>
      <c r="E6" s="5" t="str">
        <f>SAMPLES_general!E9</f>
        <v>male blue shark fished with longline in the Pacific-SW</v>
      </c>
      <c r="F6" s="5" t="str">
        <f>SAMPLES_general!F9</f>
        <v>no</v>
      </c>
      <c r="G6" s="5" t="str">
        <f>SAMPLES_general!G9</f>
        <v>eukaryote</v>
      </c>
      <c r="H6" s="5" t="str">
        <f>SAMPLES_general!I9</f>
        <v>ERC000011</v>
      </c>
      <c r="I6" s="5" t="str">
        <f>SAMPLES_general!J9</f>
        <v>Ifremer</v>
      </c>
      <c r="J6" s="5" t="str">
        <f>SAMPLES_general!K9</f>
        <v>fishermen</v>
      </c>
      <c r="K6" s="5" t="str">
        <f>SAMPLES_general!L9</f>
        <v>none</v>
      </c>
      <c r="L6" s="5" t="str">
        <f>SAMPLES_general!M9</f>
        <v>Prionace glauca</v>
      </c>
      <c r="M6" s="5" t="str">
        <f>SAMPLES_general!N9</f>
        <v>Blue Shark</v>
      </c>
      <c r="N6" s="5">
        <f>SAMPLES_general!O9</f>
        <v>7815</v>
      </c>
      <c r="O6" s="5">
        <f>SAMPLES_general!P9</f>
        <v>2011</v>
      </c>
      <c r="P6" s="5" t="str">
        <f>SAMPLES_general!Q9</f>
        <v>marine environment</v>
      </c>
      <c r="Q6" s="5" t="str">
        <f>SAMPLES_general!R9</f>
        <v>PAC</v>
      </c>
      <c r="R6" s="5" t="str">
        <f>SAMPLES_general!S9</f>
        <v>Pacific-SW</v>
      </c>
      <c r="S6" s="5" t="str">
        <f>SAMPLES_general!T9</f>
        <v>na</v>
      </c>
      <c r="T6" s="5" t="str">
        <f>SAMPLES_general!U9</f>
        <v>na</v>
      </c>
      <c r="U6" s="5" t="str">
        <f>SAMPLES_general!V9</f>
        <v>-33.4</v>
      </c>
      <c r="V6" s="5" t="str">
        <f>SAMPLES_general!W9</f>
        <v>152.1</v>
      </c>
      <c r="W6" s="5">
        <f>SAMPLES_general!X9</f>
        <v>0</v>
      </c>
      <c r="X6" s="5" t="str">
        <f>SAMPLES_general!Y9</f>
        <v>Ifremer</v>
      </c>
      <c r="Y6" s="5" t="str">
        <f>SAMPLES_meta!C9</f>
        <v>ENVO_01000320</v>
      </c>
      <c r="Z6" s="5" t="str">
        <f>SAMPLES_meta!D9</f>
        <v>ENVO_01000033</v>
      </c>
      <c r="AA6" s="5" t="str">
        <f>SAMPLES_meta!E9</f>
        <v>ENVO_00000015</v>
      </c>
      <c r="AB6" s="5" t="str">
        <f>SAMPLES_meta!F9</f>
        <v>not applicable</v>
      </c>
      <c r="AC6" s="5" t="str">
        <f>SAMPLES_meta!G9</f>
        <v>DarTseq</v>
      </c>
      <c r="AD6" s="5">
        <f>SAMPLES_meta!H9</f>
        <v>0</v>
      </c>
      <c r="AE6" s="5">
        <f>SAMPLES_meta!I9</f>
        <v>0</v>
      </c>
      <c r="AF6" s="82">
        <f>SAMPLES_indiv!C9</f>
        <v>0</v>
      </c>
      <c r="AI6" s="82" t="s">
        <v>1122</v>
      </c>
      <c r="BG6" s="85"/>
    </row>
    <row r="7" spans="1:89" ht="16">
      <c r="A7" s="5" t="str">
        <f>SAMPLES_general!Z10</f>
        <v>sam_60093</v>
      </c>
      <c r="B7" s="5">
        <f>SAMPLES_general!B10</f>
        <v>60093</v>
      </c>
      <c r="C7" s="5" t="str">
        <f>SAMPLES_general!C10</f>
        <v>RAD_Blue_Shark</v>
      </c>
      <c r="D7" s="5" t="str">
        <f>SAMPLES_general!D10</f>
        <v>Pg_AUS_06</v>
      </c>
      <c r="E7" s="5" t="str">
        <f>SAMPLES_general!E10</f>
        <v>male blue shark fished with longline in the Pacific-SW</v>
      </c>
      <c r="F7" s="5" t="str">
        <f>SAMPLES_general!F10</f>
        <v>no</v>
      </c>
      <c r="G7" s="5" t="str">
        <f>SAMPLES_general!G10</f>
        <v>eukaryote</v>
      </c>
      <c r="H7" s="5" t="str">
        <f>SAMPLES_general!I10</f>
        <v>ERC000011</v>
      </c>
      <c r="I7" s="5" t="str">
        <f>SAMPLES_general!J10</f>
        <v>Ifremer</v>
      </c>
      <c r="J7" s="5" t="str">
        <f>SAMPLES_general!K10</f>
        <v>fishermen</v>
      </c>
      <c r="K7" s="5" t="str">
        <f>SAMPLES_general!L10</f>
        <v>none</v>
      </c>
      <c r="L7" s="5" t="str">
        <f>SAMPLES_general!M10</f>
        <v>Prionace glauca</v>
      </c>
      <c r="M7" s="5" t="str">
        <f>SAMPLES_general!N10</f>
        <v>Blue Shark</v>
      </c>
      <c r="N7" s="5">
        <f>SAMPLES_general!O10</f>
        <v>7815</v>
      </c>
      <c r="O7" s="5">
        <f>SAMPLES_general!P10</f>
        <v>2011</v>
      </c>
      <c r="P7" s="5" t="str">
        <f>SAMPLES_general!Q10</f>
        <v>marine environment</v>
      </c>
      <c r="Q7" s="5" t="str">
        <f>SAMPLES_general!R10</f>
        <v>PAC</v>
      </c>
      <c r="R7" s="5" t="str">
        <f>SAMPLES_general!S10</f>
        <v>Pacific-SW</v>
      </c>
      <c r="S7" s="5" t="str">
        <f>SAMPLES_general!T10</f>
        <v>na</v>
      </c>
      <c r="T7" s="5" t="str">
        <f>SAMPLES_general!U10</f>
        <v>na</v>
      </c>
      <c r="U7" s="5" t="str">
        <f>SAMPLES_general!V10</f>
        <v>-33.4</v>
      </c>
      <c r="V7" s="5" t="str">
        <f>SAMPLES_general!W10</f>
        <v>152.1</v>
      </c>
      <c r="W7" s="5">
        <f>SAMPLES_general!X10</f>
        <v>0</v>
      </c>
      <c r="X7" s="5" t="str">
        <f>SAMPLES_general!Y10</f>
        <v>Ifremer</v>
      </c>
      <c r="Y7" s="5" t="str">
        <f>SAMPLES_meta!C10</f>
        <v>ENVO_01000320</v>
      </c>
      <c r="Z7" s="5" t="str">
        <f>SAMPLES_meta!D10</f>
        <v>ENVO_01000033</v>
      </c>
      <c r="AA7" s="5" t="str">
        <f>SAMPLES_meta!E10</f>
        <v>ENVO_00000015</v>
      </c>
      <c r="AB7" s="5" t="str">
        <f>SAMPLES_meta!F10</f>
        <v>not applicable</v>
      </c>
      <c r="AC7" s="5" t="str">
        <f>SAMPLES_meta!G10</f>
        <v>DarTseq</v>
      </c>
      <c r="AD7" s="5">
        <f>SAMPLES_meta!H10</f>
        <v>0</v>
      </c>
      <c r="AE7" s="5">
        <f>SAMPLES_meta!I10</f>
        <v>0</v>
      </c>
      <c r="AF7" s="82">
        <f>SAMPLES_indiv!C10</f>
        <v>0</v>
      </c>
      <c r="AI7" s="82" t="s">
        <v>1122</v>
      </c>
      <c r="BG7" s="85"/>
    </row>
    <row r="8" spans="1:89" ht="16">
      <c r="A8" s="5" t="str">
        <f>SAMPLES_general!Z11</f>
        <v>sam_60094</v>
      </c>
      <c r="B8" s="5">
        <f>SAMPLES_general!B11</f>
        <v>60094</v>
      </c>
      <c r="C8" s="5" t="str">
        <f>SAMPLES_general!C11</f>
        <v>RAD_Blue_Shark</v>
      </c>
      <c r="D8" s="5" t="str">
        <f>SAMPLES_general!D11</f>
        <v>Pg_AUS_07</v>
      </c>
      <c r="E8" s="5" t="str">
        <f>SAMPLES_general!E11</f>
        <v>male blue shark fished with longline in the Pacific-SW</v>
      </c>
      <c r="F8" s="5" t="str">
        <f>SAMPLES_general!F11</f>
        <v>no</v>
      </c>
      <c r="G8" s="5" t="str">
        <f>SAMPLES_general!G11</f>
        <v>eukaryote</v>
      </c>
      <c r="H8" s="5" t="str">
        <f>SAMPLES_general!I11</f>
        <v>ERC000011</v>
      </c>
      <c r="I8" s="5" t="str">
        <f>SAMPLES_general!J11</f>
        <v>Ifremer</v>
      </c>
      <c r="J8" s="5" t="str">
        <f>SAMPLES_general!K11</f>
        <v>fishermen</v>
      </c>
      <c r="K8" s="5" t="str">
        <f>SAMPLES_general!L11</f>
        <v>none</v>
      </c>
      <c r="L8" s="5" t="str">
        <f>SAMPLES_general!M11</f>
        <v>Prionace glauca</v>
      </c>
      <c r="M8" s="5" t="str">
        <f>SAMPLES_general!N11</f>
        <v>Blue Shark</v>
      </c>
      <c r="N8" s="5">
        <f>SAMPLES_general!O11</f>
        <v>7815</v>
      </c>
      <c r="O8" s="5">
        <f>SAMPLES_general!P11</f>
        <v>2009</v>
      </c>
      <c r="P8" s="5" t="str">
        <f>SAMPLES_general!Q11</f>
        <v>marine environment</v>
      </c>
      <c r="Q8" s="5" t="str">
        <f>SAMPLES_general!R11</f>
        <v>PAC</v>
      </c>
      <c r="R8" s="5" t="str">
        <f>SAMPLES_general!S11</f>
        <v>Pacific-SW</v>
      </c>
      <c r="S8" s="5" t="str">
        <f>SAMPLES_general!T11</f>
        <v>na</v>
      </c>
      <c r="T8" s="5" t="str">
        <f>SAMPLES_general!U11</f>
        <v>na</v>
      </c>
      <c r="U8" s="5" t="str">
        <f>SAMPLES_general!V11</f>
        <v>-33.4</v>
      </c>
      <c r="V8" s="5" t="str">
        <f>SAMPLES_general!W11</f>
        <v>152.1</v>
      </c>
      <c r="W8" s="5">
        <f>SAMPLES_general!X11</f>
        <v>0</v>
      </c>
      <c r="X8" s="5" t="str">
        <f>SAMPLES_general!Y11</f>
        <v>Ifremer</v>
      </c>
      <c r="Y8" s="5" t="str">
        <f>SAMPLES_meta!C11</f>
        <v>ENVO_01000320</v>
      </c>
      <c r="Z8" s="5" t="str">
        <f>SAMPLES_meta!D11</f>
        <v>ENVO_01000033</v>
      </c>
      <c r="AA8" s="5" t="str">
        <f>SAMPLES_meta!E11</f>
        <v>ENVO_00000015</v>
      </c>
      <c r="AB8" s="5" t="str">
        <f>SAMPLES_meta!F11</f>
        <v>not applicable</v>
      </c>
      <c r="AC8" s="5" t="str">
        <f>SAMPLES_meta!G11</f>
        <v>DarTseq</v>
      </c>
      <c r="AD8" s="5">
        <f>SAMPLES_meta!H11</f>
        <v>0</v>
      </c>
      <c r="AE8" s="5">
        <f>SAMPLES_meta!I11</f>
        <v>0</v>
      </c>
      <c r="AF8" s="82">
        <f>SAMPLES_indiv!C11</f>
        <v>0</v>
      </c>
      <c r="AI8" s="82" t="s">
        <v>1122</v>
      </c>
      <c r="BG8" s="85"/>
    </row>
    <row r="9" spans="1:89" ht="16">
      <c r="A9" s="5" t="str">
        <f>SAMPLES_general!Z12</f>
        <v>sam_60095</v>
      </c>
      <c r="B9" s="5">
        <f>SAMPLES_general!B12</f>
        <v>60095</v>
      </c>
      <c r="C9" s="5" t="str">
        <f>SAMPLES_general!C12</f>
        <v>RAD_Blue_Shark</v>
      </c>
      <c r="D9" s="5" t="str">
        <f>SAMPLES_general!D12</f>
        <v>Pg_AUS_08</v>
      </c>
      <c r="E9" s="5" t="str">
        <f>SAMPLES_general!E12</f>
        <v>male blue shark fished with longline in the Pacific-SW</v>
      </c>
      <c r="F9" s="5" t="str">
        <f>SAMPLES_general!F12</f>
        <v>no</v>
      </c>
      <c r="G9" s="5" t="str">
        <f>SAMPLES_general!G12</f>
        <v>eukaryote</v>
      </c>
      <c r="H9" s="5" t="str">
        <f>SAMPLES_general!I12</f>
        <v>ERC000011</v>
      </c>
      <c r="I9" s="5" t="str">
        <f>SAMPLES_general!J12</f>
        <v>Ifremer</v>
      </c>
      <c r="J9" s="5" t="str">
        <f>SAMPLES_general!K12</f>
        <v>fishermen</v>
      </c>
      <c r="K9" s="5" t="str">
        <f>SAMPLES_general!L12</f>
        <v>none</v>
      </c>
      <c r="L9" s="5" t="str">
        <f>SAMPLES_general!M12</f>
        <v>Prionace glauca</v>
      </c>
      <c r="M9" s="5" t="str">
        <f>SAMPLES_general!N12</f>
        <v>Blue Shark</v>
      </c>
      <c r="N9" s="5">
        <f>SAMPLES_general!O12</f>
        <v>7815</v>
      </c>
      <c r="O9" s="5">
        <f>SAMPLES_general!P12</f>
        <v>2010</v>
      </c>
      <c r="P9" s="5" t="str">
        <f>SAMPLES_general!Q12</f>
        <v>marine environment</v>
      </c>
      <c r="Q9" s="5" t="str">
        <f>SAMPLES_general!R12</f>
        <v>PAC</v>
      </c>
      <c r="R9" s="5" t="str">
        <f>SAMPLES_general!S12</f>
        <v>Pacific-SW</v>
      </c>
      <c r="S9" s="5" t="str">
        <f>SAMPLES_general!T12</f>
        <v>na</v>
      </c>
      <c r="T9" s="5" t="str">
        <f>SAMPLES_general!U12</f>
        <v>na</v>
      </c>
      <c r="U9" s="5" t="str">
        <f>SAMPLES_general!V12</f>
        <v>-33.4</v>
      </c>
      <c r="V9" s="5" t="str">
        <f>SAMPLES_general!W12</f>
        <v>152.1</v>
      </c>
      <c r="W9" s="5">
        <f>SAMPLES_general!X12</f>
        <v>0</v>
      </c>
      <c r="X9" s="5" t="str">
        <f>SAMPLES_general!Y12</f>
        <v>Ifremer</v>
      </c>
      <c r="Y9" s="5" t="str">
        <f>SAMPLES_meta!C12</f>
        <v>ENVO_01000320</v>
      </c>
      <c r="Z9" s="5" t="str">
        <f>SAMPLES_meta!D12</f>
        <v>ENVO_01000033</v>
      </c>
      <c r="AA9" s="5" t="str">
        <f>SAMPLES_meta!E12</f>
        <v>ENVO_00000015</v>
      </c>
      <c r="AB9" s="5" t="str">
        <f>SAMPLES_meta!F12</f>
        <v>not applicable</v>
      </c>
      <c r="AC9" s="5" t="str">
        <f>SAMPLES_meta!G12</f>
        <v>DarTseq</v>
      </c>
      <c r="AD9" s="5">
        <f>SAMPLES_meta!H12</f>
        <v>0</v>
      </c>
      <c r="AE9" s="5">
        <f>SAMPLES_meta!I12</f>
        <v>0</v>
      </c>
      <c r="AF9" s="82">
        <f>SAMPLES_indiv!C12</f>
        <v>0</v>
      </c>
      <c r="AI9" s="82" t="s">
        <v>1122</v>
      </c>
      <c r="BG9" s="85"/>
    </row>
    <row r="10" spans="1:89" ht="16">
      <c r="A10" s="5" t="str">
        <f>SAMPLES_general!Z13</f>
        <v>sam_60096</v>
      </c>
      <c r="B10" s="5">
        <f>SAMPLES_general!B13</f>
        <v>60096</v>
      </c>
      <c r="C10" s="5" t="str">
        <f>SAMPLES_general!C13</f>
        <v>RAD_Blue_Shark</v>
      </c>
      <c r="D10" s="5" t="str">
        <f>SAMPLES_general!D13</f>
        <v>Pg_AUS_09</v>
      </c>
      <c r="E10" s="5" t="str">
        <f>SAMPLES_general!E13</f>
        <v>male blue shark fished with longline in the Pacific-SW</v>
      </c>
      <c r="F10" s="5" t="str">
        <f>SAMPLES_general!F13</f>
        <v>no</v>
      </c>
      <c r="G10" s="5" t="str">
        <f>SAMPLES_general!G13</f>
        <v>eukaryote</v>
      </c>
      <c r="H10" s="5" t="str">
        <f>SAMPLES_general!I13</f>
        <v>ERC000011</v>
      </c>
      <c r="I10" s="5" t="str">
        <f>SAMPLES_general!J13</f>
        <v>Ifremer</v>
      </c>
      <c r="J10" s="5" t="str">
        <f>SAMPLES_general!K13</f>
        <v>fishermen</v>
      </c>
      <c r="K10" s="5" t="str">
        <f>SAMPLES_general!L13</f>
        <v>none</v>
      </c>
      <c r="L10" s="5" t="str">
        <f>SAMPLES_general!M13</f>
        <v>Prionace glauca</v>
      </c>
      <c r="M10" s="5" t="str">
        <f>SAMPLES_general!N13</f>
        <v>Blue Shark</v>
      </c>
      <c r="N10" s="5">
        <f>SAMPLES_general!O13</f>
        <v>7815</v>
      </c>
      <c r="O10" s="5">
        <f>SAMPLES_general!P13</f>
        <v>2010</v>
      </c>
      <c r="P10" s="5" t="str">
        <f>SAMPLES_general!Q13</f>
        <v>marine environment</v>
      </c>
      <c r="Q10" s="5" t="str">
        <f>SAMPLES_general!R13</f>
        <v>PAC</v>
      </c>
      <c r="R10" s="5" t="str">
        <f>SAMPLES_general!S13</f>
        <v>Pacific-SW</v>
      </c>
      <c r="S10" s="5" t="str">
        <f>SAMPLES_general!T13</f>
        <v>na</v>
      </c>
      <c r="T10" s="5" t="str">
        <f>SAMPLES_general!U13</f>
        <v>na</v>
      </c>
      <c r="U10" s="5" t="str">
        <f>SAMPLES_general!V13</f>
        <v>-33.4</v>
      </c>
      <c r="V10" s="5" t="str">
        <f>SAMPLES_general!W13</f>
        <v>152.1</v>
      </c>
      <c r="W10" s="5">
        <f>SAMPLES_general!X13</f>
        <v>0</v>
      </c>
      <c r="X10" s="5" t="str">
        <f>SAMPLES_general!Y13</f>
        <v>Ifremer</v>
      </c>
      <c r="Y10" s="5" t="str">
        <f>SAMPLES_meta!C13</f>
        <v>ENVO_01000320</v>
      </c>
      <c r="Z10" s="5" t="str">
        <f>SAMPLES_meta!D13</f>
        <v>ENVO_01000033</v>
      </c>
      <c r="AA10" s="5" t="str">
        <f>SAMPLES_meta!E13</f>
        <v>ENVO_00000015</v>
      </c>
      <c r="AB10" s="5" t="str">
        <f>SAMPLES_meta!F13</f>
        <v>not applicable</v>
      </c>
      <c r="AC10" s="5" t="str">
        <f>SAMPLES_meta!G13</f>
        <v>DarTseq</v>
      </c>
      <c r="AD10" s="5">
        <f>SAMPLES_meta!H13</f>
        <v>0</v>
      </c>
      <c r="AE10" s="5">
        <f>SAMPLES_meta!I13</f>
        <v>0</v>
      </c>
      <c r="AF10" s="82">
        <f>SAMPLES_indiv!C13</f>
        <v>0</v>
      </c>
      <c r="AI10" s="82" t="s">
        <v>1122</v>
      </c>
      <c r="BG10" s="85"/>
    </row>
    <row r="11" spans="1:89" ht="16">
      <c r="A11" s="5" t="str">
        <f>SAMPLES_general!Z14</f>
        <v>sam_60097</v>
      </c>
      <c r="B11" s="5">
        <f>SAMPLES_general!B14</f>
        <v>60097</v>
      </c>
      <c r="C11" s="5" t="str">
        <f>SAMPLES_general!C14</f>
        <v>RAD_Blue_Shark</v>
      </c>
      <c r="D11" s="5" t="str">
        <f>SAMPLES_general!D14</f>
        <v>Pg_AUS_10</v>
      </c>
      <c r="E11" s="5" t="str">
        <f>SAMPLES_general!E14</f>
        <v>male blue shark fished with longline in the Pacific-SW</v>
      </c>
      <c r="F11" s="5" t="str">
        <f>SAMPLES_general!F14</f>
        <v>no</v>
      </c>
      <c r="G11" s="5" t="str">
        <f>SAMPLES_general!G14</f>
        <v>eukaryote</v>
      </c>
      <c r="H11" s="5" t="str">
        <f>SAMPLES_general!I14</f>
        <v>ERC000011</v>
      </c>
      <c r="I11" s="5" t="str">
        <f>SAMPLES_general!J14</f>
        <v>Ifremer</v>
      </c>
      <c r="J11" s="5" t="str">
        <f>SAMPLES_general!K14</f>
        <v>fishermen</v>
      </c>
      <c r="K11" s="5" t="str">
        <f>SAMPLES_general!L14</f>
        <v>none</v>
      </c>
      <c r="L11" s="5" t="str">
        <f>SAMPLES_general!M14</f>
        <v>Prionace glauca</v>
      </c>
      <c r="M11" s="5" t="str">
        <f>SAMPLES_general!N14</f>
        <v>Blue Shark</v>
      </c>
      <c r="N11" s="5">
        <f>SAMPLES_general!O14</f>
        <v>7815</v>
      </c>
      <c r="O11" s="5">
        <f>SAMPLES_general!P14</f>
        <v>2010</v>
      </c>
      <c r="P11" s="5" t="str">
        <f>SAMPLES_general!Q14</f>
        <v>marine environment</v>
      </c>
      <c r="Q11" s="5" t="str">
        <f>SAMPLES_general!R14</f>
        <v>PAC</v>
      </c>
      <c r="R11" s="5" t="str">
        <f>SAMPLES_general!S14</f>
        <v>Pacific-SW</v>
      </c>
      <c r="S11" s="5" t="str">
        <f>SAMPLES_general!T14</f>
        <v>na</v>
      </c>
      <c r="T11" s="5" t="str">
        <f>SAMPLES_general!U14</f>
        <v>na</v>
      </c>
      <c r="U11" s="5" t="str">
        <f>SAMPLES_general!V14</f>
        <v>-33.4</v>
      </c>
      <c r="V11" s="5" t="str">
        <f>SAMPLES_general!W14</f>
        <v>152.1</v>
      </c>
      <c r="W11" s="5">
        <f>SAMPLES_general!X14</f>
        <v>0</v>
      </c>
      <c r="X11" s="5" t="str">
        <f>SAMPLES_general!Y14</f>
        <v>Ifremer</v>
      </c>
      <c r="Y11" s="5" t="str">
        <f>SAMPLES_meta!C14</f>
        <v>ENVO_01000320</v>
      </c>
      <c r="Z11" s="5" t="str">
        <f>SAMPLES_meta!D14</f>
        <v>ENVO_01000033</v>
      </c>
      <c r="AA11" s="5" t="str">
        <f>SAMPLES_meta!E14</f>
        <v>ENVO_00000015</v>
      </c>
      <c r="AB11" s="5" t="str">
        <f>SAMPLES_meta!F14</f>
        <v>not applicable</v>
      </c>
      <c r="AC11" s="5" t="str">
        <f>SAMPLES_meta!G14</f>
        <v>DarTseq</v>
      </c>
      <c r="AD11" s="5">
        <f>SAMPLES_meta!H14</f>
        <v>0</v>
      </c>
      <c r="AE11" s="5">
        <f>SAMPLES_meta!I14</f>
        <v>0</v>
      </c>
      <c r="AF11" s="82">
        <f>SAMPLES_indiv!C14</f>
        <v>0</v>
      </c>
      <c r="AI11" s="82" t="s">
        <v>1122</v>
      </c>
      <c r="BG11" s="85"/>
    </row>
    <row r="12" spans="1:89" ht="16">
      <c r="A12" s="5" t="str">
        <f>SAMPLES_general!Z15</f>
        <v>sam_60098</v>
      </c>
      <c r="B12" s="5">
        <f>SAMPLES_general!B15</f>
        <v>60098</v>
      </c>
      <c r="C12" s="5" t="str">
        <f>SAMPLES_general!C15</f>
        <v>RAD_Blue_Shark</v>
      </c>
      <c r="D12" s="5" t="str">
        <f>SAMPLES_general!D15</f>
        <v>Pg_AUS_11</v>
      </c>
      <c r="E12" s="5" t="str">
        <f>SAMPLES_general!E15</f>
        <v>male blue shark fished with longline in the Pacific-SW</v>
      </c>
      <c r="F12" s="5" t="str">
        <f>SAMPLES_general!F15</f>
        <v>no</v>
      </c>
      <c r="G12" s="5" t="str">
        <f>SAMPLES_general!G15</f>
        <v>eukaryote</v>
      </c>
      <c r="H12" s="5" t="str">
        <f>SAMPLES_general!I15</f>
        <v>ERC000011</v>
      </c>
      <c r="I12" s="5" t="str">
        <f>SAMPLES_general!J15</f>
        <v>Ifremer</v>
      </c>
      <c r="J12" s="5" t="str">
        <f>SAMPLES_general!K15</f>
        <v>fishermen</v>
      </c>
      <c r="K12" s="5" t="str">
        <f>SAMPLES_general!L15</f>
        <v>none</v>
      </c>
      <c r="L12" s="5" t="str">
        <f>SAMPLES_general!M15</f>
        <v>Prionace glauca</v>
      </c>
      <c r="M12" s="5" t="str">
        <f>SAMPLES_general!N15</f>
        <v>Blue Shark</v>
      </c>
      <c r="N12" s="5">
        <f>SAMPLES_general!O15</f>
        <v>7815</v>
      </c>
      <c r="O12" s="5">
        <f>SAMPLES_general!P15</f>
        <v>2010</v>
      </c>
      <c r="P12" s="5" t="str">
        <f>SAMPLES_general!Q15</f>
        <v>marine environment</v>
      </c>
      <c r="Q12" s="5" t="str">
        <f>SAMPLES_general!R15</f>
        <v>PAC</v>
      </c>
      <c r="R12" s="5" t="str">
        <f>SAMPLES_general!S15</f>
        <v>Pacific-SW</v>
      </c>
      <c r="S12" s="5" t="str">
        <f>SAMPLES_general!T15</f>
        <v>na</v>
      </c>
      <c r="T12" s="5" t="str">
        <f>SAMPLES_general!U15</f>
        <v>na</v>
      </c>
      <c r="U12" s="5" t="str">
        <f>SAMPLES_general!V15</f>
        <v>-33.4</v>
      </c>
      <c r="V12" s="5" t="str">
        <f>SAMPLES_general!W15</f>
        <v>152.1</v>
      </c>
      <c r="W12" s="5">
        <f>SAMPLES_general!X15</f>
        <v>0</v>
      </c>
      <c r="X12" s="5" t="str">
        <f>SAMPLES_general!Y15</f>
        <v>Ifremer</v>
      </c>
      <c r="Y12" s="5" t="str">
        <f>SAMPLES_meta!C15</f>
        <v>ENVO_01000320</v>
      </c>
      <c r="Z12" s="5" t="str">
        <f>SAMPLES_meta!D15</f>
        <v>ENVO_01000033</v>
      </c>
      <c r="AA12" s="5" t="str">
        <f>SAMPLES_meta!E15</f>
        <v>ENVO_00000015</v>
      </c>
      <c r="AB12" s="5" t="str">
        <f>SAMPLES_meta!F15</f>
        <v>not applicable</v>
      </c>
      <c r="AC12" s="5" t="str">
        <f>SAMPLES_meta!G15</f>
        <v>DarTseq</v>
      </c>
      <c r="AD12" s="5">
        <f>SAMPLES_meta!H15</f>
        <v>0</v>
      </c>
      <c r="AE12" s="5">
        <f>SAMPLES_meta!I15</f>
        <v>0</v>
      </c>
      <c r="AF12" s="82">
        <f>SAMPLES_indiv!C15</f>
        <v>0</v>
      </c>
      <c r="AI12" s="82" t="s">
        <v>1122</v>
      </c>
      <c r="BG12" s="85"/>
    </row>
    <row r="13" spans="1:89" ht="16">
      <c r="A13" s="5" t="str">
        <f>SAMPLES_general!Z16</f>
        <v>sam_60099</v>
      </c>
      <c r="B13" s="5">
        <f>SAMPLES_general!B16</f>
        <v>60099</v>
      </c>
      <c r="C13" s="5" t="str">
        <f>SAMPLES_general!C16</f>
        <v>RAD_Blue_Shark</v>
      </c>
      <c r="D13" s="5" t="str">
        <f>SAMPLES_general!D16</f>
        <v>Pg_AUS_12</v>
      </c>
      <c r="E13" s="5" t="str">
        <f>SAMPLES_general!E16</f>
        <v>male blue shark fished with longline in the Pacific-SW</v>
      </c>
      <c r="F13" s="5" t="str">
        <f>SAMPLES_general!F16</f>
        <v>no</v>
      </c>
      <c r="G13" s="5" t="str">
        <f>SAMPLES_general!G16</f>
        <v>eukaryote</v>
      </c>
      <c r="H13" s="5" t="str">
        <f>SAMPLES_general!I16</f>
        <v>ERC000011</v>
      </c>
      <c r="I13" s="5" t="str">
        <f>SAMPLES_general!J16</f>
        <v>Ifremer</v>
      </c>
      <c r="J13" s="5" t="str">
        <f>SAMPLES_general!K16</f>
        <v>fishermen</v>
      </c>
      <c r="K13" s="5" t="str">
        <f>SAMPLES_general!L16</f>
        <v>none</v>
      </c>
      <c r="L13" s="5" t="str">
        <f>SAMPLES_general!M16</f>
        <v>Prionace glauca</v>
      </c>
      <c r="M13" s="5" t="str">
        <f>SAMPLES_general!N16</f>
        <v>Blue Shark</v>
      </c>
      <c r="N13" s="5">
        <f>SAMPLES_general!O16</f>
        <v>7815</v>
      </c>
      <c r="O13" s="5">
        <f>SAMPLES_general!P16</f>
        <v>2010</v>
      </c>
      <c r="P13" s="5" t="str">
        <f>SAMPLES_general!Q16</f>
        <v>marine environment</v>
      </c>
      <c r="Q13" s="5" t="str">
        <f>SAMPLES_general!R16</f>
        <v>PAC</v>
      </c>
      <c r="R13" s="5" t="str">
        <f>SAMPLES_general!S16</f>
        <v>Pacific-SW</v>
      </c>
      <c r="S13" s="5" t="str">
        <f>SAMPLES_general!T16</f>
        <v>na</v>
      </c>
      <c r="T13" s="5" t="str">
        <f>SAMPLES_general!U16</f>
        <v>na</v>
      </c>
      <c r="U13" s="5" t="str">
        <f>SAMPLES_general!V16</f>
        <v>-33.4</v>
      </c>
      <c r="V13" s="5" t="str">
        <f>SAMPLES_general!W16</f>
        <v>152.1</v>
      </c>
      <c r="W13" s="5">
        <f>SAMPLES_general!X16</f>
        <v>0</v>
      </c>
      <c r="X13" s="5" t="str">
        <f>SAMPLES_general!Y16</f>
        <v>Ifremer</v>
      </c>
      <c r="Y13" s="5" t="str">
        <f>SAMPLES_meta!C16</f>
        <v>ENVO_01000320</v>
      </c>
      <c r="Z13" s="5" t="str">
        <f>SAMPLES_meta!D16</f>
        <v>ENVO_01000033</v>
      </c>
      <c r="AA13" s="5" t="str">
        <f>SAMPLES_meta!E16</f>
        <v>ENVO_00000015</v>
      </c>
      <c r="AB13" s="5" t="str">
        <f>SAMPLES_meta!F16</f>
        <v>not applicable</v>
      </c>
      <c r="AC13" s="5" t="str">
        <f>SAMPLES_meta!G16</f>
        <v>DarTseq</v>
      </c>
      <c r="AD13" s="5">
        <f>SAMPLES_meta!H16</f>
        <v>0</v>
      </c>
      <c r="AE13" s="5">
        <f>SAMPLES_meta!I16</f>
        <v>0</v>
      </c>
      <c r="AF13" s="82">
        <f>SAMPLES_indiv!C16</f>
        <v>0</v>
      </c>
      <c r="AI13" s="82" t="s">
        <v>1122</v>
      </c>
      <c r="BG13" s="85"/>
    </row>
    <row r="14" spans="1:89" ht="16">
      <c r="A14" s="5" t="str">
        <f>SAMPLES_general!Z17</f>
        <v>sam_60100</v>
      </c>
      <c r="B14" s="5">
        <f>SAMPLES_general!B17</f>
        <v>60100</v>
      </c>
      <c r="C14" s="5" t="str">
        <f>SAMPLES_general!C17</f>
        <v>RAD_Blue_Shark</v>
      </c>
      <c r="D14" s="5" t="str">
        <f>SAMPLES_general!D17</f>
        <v>Pg_AUS_13</v>
      </c>
      <c r="E14" s="5" t="str">
        <f>SAMPLES_general!E17</f>
        <v>male blue shark fished with longline in the Pacific-SW</v>
      </c>
      <c r="F14" s="5" t="str">
        <f>SAMPLES_general!F17</f>
        <v>no</v>
      </c>
      <c r="G14" s="5" t="str">
        <f>SAMPLES_general!G17</f>
        <v>eukaryote</v>
      </c>
      <c r="H14" s="5" t="str">
        <f>SAMPLES_general!I17</f>
        <v>ERC000011</v>
      </c>
      <c r="I14" s="5" t="str">
        <f>SAMPLES_general!J17</f>
        <v>Ifremer</v>
      </c>
      <c r="J14" s="5" t="str">
        <f>SAMPLES_general!K17</f>
        <v>fishermen</v>
      </c>
      <c r="K14" s="5" t="str">
        <f>SAMPLES_general!L17</f>
        <v>none</v>
      </c>
      <c r="L14" s="5" t="str">
        <f>SAMPLES_general!M17</f>
        <v>Prionace glauca</v>
      </c>
      <c r="M14" s="5" t="str">
        <f>SAMPLES_general!N17</f>
        <v>Blue Shark</v>
      </c>
      <c r="N14" s="5">
        <f>SAMPLES_general!O17</f>
        <v>7815</v>
      </c>
      <c r="O14" s="5">
        <f>SAMPLES_general!P17</f>
        <v>2010</v>
      </c>
      <c r="P14" s="5" t="str">
        <f>SAMPLES_general!Q17</f>
        <v>marine environment</v>
      </c>
      <c r="Q14" s="5" t="str">
        <f>SAMPLES_general!R17</f>
        <v>PAC</v>
      </c>
      <c r="R14" s="5" t="str">
        <f>SAMPLES_general!S17</f>
        <v>Pacific-SW</v>
      </c>
      <c r="S14" s="5" t="str">
        <f>SAMPLES_general!T17</f>
        <v>na</v>
      </c>
      <c r="T14" s="5" t="str">
        <f>SAMPLES_general!U17</f>
        <v>na</v>
      </c>
      <c r="U14" s="5" t="str">
        <f>SAMPLES_general!V17</f>
        <v>-33.4</v>
      </c>
      <c r="V14" s="5" t="str">
        <f>SAMPLES_general!W17</f>
        <v>152.1</v>
      </c>
      <c r="W14" s="5">
        <f>SAMPLES_general!X17</f>
        <v>0</v>
      </c>
      <c r="X14" s="5" t="str">
        <f>SAMPLES_general!Y17</f>
        <v>Ifremer</v>
      </c>
      <c r="Y14" s="5" t="str">
        <f>SAMPLES_meta!C17</f>
        <v>ENVO_01000320</v>
      </c>
      <c r="Z14" s="5" t="str">
        <f>SAMPLES_meta!D17</f>
        <v>ENVO_01000033</v>
      </c>
      <c r="AA14" s="5" t="str">
        <f>SAMPLES_meta!E17</f>
        <v>ENVO_00000015</v>
      </c>
      <c r="AB14" s="5" t="str">
        <f>SAMPLES_meta!F17</f>
        <v>not applicable</v>
      </c>
      <c r="AC14" s="5" t="str">
        <f>SAMPLES_meta!G17</f>
        <v>DarTseq</v>
      </c>
      <c r="AD14" s="5">
        <f>SAMPLES_meta!H17</f>
        <v>0</v>
      </c>
      <c r="AE14" s="5">
        <f>SAMPLES_meta!I17</f>
        <v>0</v>
      </c>
      <c r="AF14" s="82">
        <f>SAMPLES_indiv!C17</f>
        <v>0</v>
      </c>
      <c r="AI14" s="82" t="s">
        <v>1122</v>
      </c>
      <c r="BG14" s="85"/>
    </row>
    <row r="15" spans="1:89" ht="16">
      <c r="A15" s="5" t="str">
        <f>SAMPLES_general!Z18</f>
        <v>sam_60101</v>
      </c>
      <c r="B15" s="5">
        <f>SAMPLES_general!B18</f>
        <v>60101</v>
      </c>
      <c r="C15" s="5" t="str">
        <f>SAMPLES_general!C18</f>
        <v>RAD_Blue_Shark</v>
      </c>
      <c r="D15" s="5" t="str">
        <f>SAMPLES_general!D18</f>
        <v>Pg_AUS_14</v>
      </c>
      <c r="E15" s="5" t="str">
        <f>SAMPLES_general!E18</f>
        <v>male blue shark fished with longline in the Pacific-SW</v>
      </c>
      <c r="F15" s="5" t="str">
        <f>SAMPLES_general!F18</f>
        <v>no</v>
      </c>
      <c r="G15" s="5" t="str">
        <f>SAMPLES_general!G18</f>
        <v>eukaryote</v>
      </c>
      <c r="H15" s="5" t="str">
        <f>SAMPLES_general!I18</f>
        <v>ERC000011</v>
      </c>
      <c r="I15" s="5" t="str">
        <f>SAMPLES_general!J18</f>
        <v>Ifremer</v>
      </c>
      <c r="J15" s="5" t="str">
        <f>SAMPLES_general!K18</f>
        <v>fishermen</v>
      </c>
      <c r="K15" s="5" t="str">
        <f>SAMPLES_general!L18</f>
        <v>none</v>
      </c>
      <c r="L15" s="5" t="str">
        <f>SAMPLES_general!M18</f>
        <v>Prionace glauca</v>
      </c>
      <c r="M15" s="5" t="str">
        <f>SAMPLES_general!N18</f>
        <v>Blue Shark</v>
      </c>
      <c r="N15" s="5">
        <f>SAMPLES_general!O18</f>
        <v>7815</v>
      </c>
      <c r="O15" s="5">
        <f>SAMPLES_general!P18</f>
        <v>2010</v>
      </c>
      <c r="P15" s="5" t="str">
        <f>SAMPLES_general!Q18</f>
        <v>marine environment</v>
      </c>
      <c r="Q15" s="5" t="str">
        <f>SAMPLES_general!R18</f>
        <v>PAC</v>
      </c>
      <c r="R15" s="5" t="str">
        <f>SAMPLES_general!S18</f>
        <v>Pacific-SW</v>
      </c>
      <c r="S15" s="5" t="str">
        <f>SAMPLES_general!T18</f>
        <v>na</v>
      </c>
      <c r="T15" s="5" t="str">
        <f>SAMPLES_general!U18</f>
        <v>na</v>
      </c>
      <c r="U15" s="5" t="str">
        <f>SAMPLES_general!V18</f>
        <v>-33.4</v>
      </c>
      <c r="V15" s="5" t="str">
        <f>SAMPLES_general!W18</f>
        <v>152.1</v>
      </c>
      <c r="W15" s="5">
        <f>SAMPLES_general!X18</f>
        <v>0</v>
      </c>
      <c r="X15" s="5" t="str">
        <f>SAMPLES_general!Y18</f>
        <v>Ifremer</v>
      </c>
      <c r="Y15" s="5" t="str">
        <f>SAMPLES_meta!C18</f>
        <v>ENVO_01000320</v>
      </c>
      <c r="Z15" s="5" t="str">
        <f>SAMPLES_meta!D18</f>
        <v>ENVO_01000033</v>
      </c>
      <c r="AA15" s="5" t="str">
        <f>SAMPLES_meta!E18</f>
        <v>ENVO_00000015</v>
      </c>
      <c r="AB15" s="5" t="str">
        <f>SAMPLES_meta!F18</f>
        <v>not applicable</v>
      </c>
      <c r="AC15" s="5" t="str">
        <f>SAMPLES_meta!G18</f>
        <v>DarTseq</v>
      </c>
      <c r="AD15" s="5">
        <f>SAMPLES_meta!H18</f>
        <v>0</v>
      </c>
      <c r="AE15" s="5">
        <f>SAMPLES_meta!I18</f>
        <v>0</v>
      </c>
      <c r="AF15" s="82">
        <f>SAMPLES_indiv!C18</f>
        <v>0</v>
      </c>
      <c r="AI15" s="82" t="s">
        <v>1122</v>
      </c>
      <c r="BG15" s="85"/>
    </row>
    <row r="16" spans="1:89" ht="16">
      <c r="A16" s="5" t="str">
        <f>SAMPLES_general!Z19</f>
        <v>sam_60102</v>
      </c>
      <c r="B16" s="5">
        <f>SAMPLES_general!B19</f>
        <v>60102</v>
      </c>
      <c r="C16" s="5" t="str">
        <f>SAMPLES_general!C19</f>
        <v>RAD_Blue_Shark</v>
      </c>
      <c r="D16" s="5" t="str">
        <f>SAMPLES_general!D19</f>
        <v>Pg_AUS_15</v>
      </c>
      <c r="E16" s="5" t="str">
        <f>SAMPLES_general!E19</f>
        <v>male blue shark fished with longline in the Pacific-SW</v>
      </c>
      <c r="F16" s="5" t="str">
        <f>SAMPLES_general!F19</f>
        <v>no</v>
      </c>
      <c r="G16" s="5" t="str">
        <f>SAMPLES_general!G19</f>
        <v>eukaryote</v>
      </c>
      <c r="H16" s="5" t="str">
        <f>SAMPLES_general!I19</f>
        <v>ERC000011</v>
      </c>
      <c r="I16" s="5" t="str">
        <f>SAMPLES_general!J19</f>
        <v>Ifremer</v>
      </c>
      <c r="J16" s="5" t="str">
        <f>SAMPLES_general!K19</f>
        <v>fishermen</v>
      </c>
      <c r="K16" s="5" t="str">
        <f>SAMPLES_general!L19</f>
        <v>none</v>
      </c>
      <c r="L16" s="5" t="str">
        <f>SAMPLES_general!M19</f>
        <v>Prionace glauca</v>
      </c>
      <c r="M16" s="5" t="str">
        <f>SAMPLES_general!N19</f>
        <v>Blue Shark</v>
      </c>
      <c r="N16" s="5">
        <f>SAMPLES_general!O19</f>
        <v>7815</v>
      </c>
      <c r="O16" s="5">
        <f>SAMPLES_general!P19</f>
        <v>2010</v>
      </c>
      <c r="P16" s="5" t="str">
        <f>SAMPLES_general!Q19</f>
        <v>marine environment</v>
      </c>
      <c r="Q16" s="5" t="str">
        <f>SAMPLES_general!R19</f>
        <v>PAC</v>
      </c>
      <c r="R16" s="5" t="str">
        <f>SAMPLES_general!S19</f>
        <v>Pacific-SW</v>
      </c>
      <c r="S16" s="5" t="str">
        <f>SAMPLES_general!T19</f>
        <v>na</v>
      </c>
      <c r="T16" s="5" t="str">
        <f>SAMPLES_general!U19</f>
        <v>na</v>
      </c>
      <c r="U16" s="5" t="str">
        <f>SAMPLES_general!V19</f>
        <v>-33.4</v>
      </c>
      <c r="V16" s="5" t="str">
        <f>SAMPLES_general!W19</f>
        <v>152.1</v>
      </c>
      <c r="W16" s="5">
        <f>SAMPLES_general!X19</f>
        <v>0</v>
      </c>
      <c r="X16" s="5" t="str">
        <f>SAMPLES_general!Y19</f>
        <v>Ifremer</v>
      </c>
      <c r="Y16" s="5" t="str">
        <f>SAMPLES_meta!C19</f>
        <v>ENVO_01000320</v>
      </c>
      <c r="Z16" s="5" t="str">
        <f>SAMPLES_meta!D19</f>
        <v>ENVO_01000033</v>
      </c>
      <c r="AA16" s="5" t="str">
        <f>SAMPLES_meta!E19</f>
        <v>ENVO_00000015</v>
      </c>
      <c r="AB16" s="5" t="str">
        <f>SAMPLES_meta!F19</f>
        <v>not applicable</v>
      </c>
      <c r="AC16" s="5" t="str">
        <f>SAMPLES_meta!G19</f>
        <v>DarTseq</v>
      </c>
      <c r="AD16" s="5">
        <f>SAMPLES_meta!H19</f>
        <v>0</v>
      </c>
      <c r="AE16" s="5">
        <f>SAMPLES_meta!I19</f>
        <v>0</v>
      </c>
      <c r="AF16" s="82">
        <f>SAMPLES_indiv!C19</f>
        <v>0</v>
      </c>
      <c r="AI16" s="82" t="s">
        <v>1122</v>
      </c>
      <c r="BG16" s="85"/>
    </row>
    <row r="17" spans="1:59" ht="16">
      <c r="A17" s="5" t="str">
        <f>SAMPLES_general!Z20</f>
        <v>sam_60103</v>
      </c>
      <c r="B17" s="5">
        <f>SAMPLES_general!B20</f>
        <v>60103</v>
      </c>
      <c r="C17" s="5" t="str">
        <f>SAMPLES_general!C20</f>
        <v>RAD_Blue_Shark</v>
      </c>
      <c r="D17" s="5" t="str">
        <f>SAMPLES_general!D20</f>
        <v>Pg_AUS_16</v>
      </c>
      <c r="E17" s="5" t="str">
        <f>SAMPLES_general!E20</f>
        <v>male blue shark fished with longline in the Pacific-SW</v>
      </c>
      <c r="F17" s="5" t="str">
        <f>SAMPLES_general!F20</f>
        <v>no</v>
      </c>
      <c r="G17" s="5" t="str">
        <f>SAMPLES_general!G20</f>
        <v>eukaryote</v>
      </c>
      <c r="H17" s="5" t="str">
        <f>SAMPLES_general!I20</f>
        <v>ERC000011</v>
      </c>
      <c r="I17" s="5" t="str">
        <f>SAMPLES_general!J20</f>
        <v>Ifremer</v>
      </c>
      <c r="J17" s="5" t="str">
        <f>SAMPLES_general!K20</f>
        <v>fishermen</v>
      </c>
      <c r="K17" s="5" t="str">
        <f>SAMPLES_general!L20</f>
        <v>none</v>
      </c>
      <c r="L17" s="5" t="str">
        <f>SAMPLES_general!M20</f>
        <v>Prionace glauca</v>
      </c>
      <c r="M17" s="5" t="str">
        <f>SAMPLES_general!N20</f>
        <v>Blue Shark</v>
      </c>
      <c r="N17" s="5">
        <f>SAMPLES_general!O20</f>
        <v>7815</v>
      </c>
      <c r="O17" s="5">
        <f>SAMPLES_general!P20</f>
        <v>2009</v>
      </c>
      <c r="P17" s="5" t="str">
        <f>SAMPLES_general!Q20</f>
        <v>marine environment</v>
      </c>
      <c r="Q17" s="5" t="str">
        <f>SAMPLES_general!R20</f>
        <v>PAC</v>
      </c>
      <c r="R17" s="5" t="str">
        <f>SAMPLES_general!S20</f>
        <v>Pacific-SW</v>
      </c>
      <c r="S17" s="5" t="str">
        <f>SAMPLES_general!T20</f>
        <v>na</v>
      </c>
      <c r="T17" s="5" t="str">
        <f>SAMPLES_general!U20</f>
        <v>na</v>
      </c>
      <c r="U17" s="5" t="str">
        <f>SAMPLES_general!V20</f>
        <v>-33.4</v>
      </c>
      <c r="V17" s="5" t="str">
        <f>SAMPLES_general!W20</f>
        <v>152.1</v>
      </c>
      <c r="W17" s="5">
        <f>SAMPLES_general!X20</f>
        <v>0</v>
      </c>
      <c r="X17" s="5" t="str">
        <f>SAMPLES_general!Y20</f>
        <v>Ifremer</v>
      </c>
      <c r="Y17" s="5" t="str">
        <f>SAMPLES_meta!C20</f>
        <v>ENVO_01000320</v>
      </c>
      <c r="Z17" s="5" t="str">
        <f>SAMPLES_meta!D20</f>
        <v>ENVO_01000033</v>
      </c>
      <c r="AA17" s="5" t="str">
        <f>SAMPLES_meta!E20</f>
        <v>ENVO_00000015</v>
      </c>
      <c r="AB17" s="5" t="str">
        <f>SAMPLES_meta!F20</f>
        <v>not applicable</v>
      </c>
      <c r="AC17" s="5" t="str">
        <f>SAMPLES_meta!G20</f>
        <v>DarTseq</v>
      </c>
      <c r="AD17" s="5">
        <f>SAMPLES_meta!H20</f>
        <v>0</v>
      </c>
      <c r="AE17" s="5">
        <f>SAMPLES_meta!I20</f>
        <v>0</v>
      </c>
      <c r="AF17" s="82">
        <f>SAMPLES_indiv!C20</f>
        <v>0</v>
      </c>
      <c r="AI17" s="82" t="s">
        <v>1122</v>
      </c>
      <c r="BG17" s="85"/>
    </row>
    <row r="18" spans="1:59" ht="16">
      <c r="A18" s="5" t="str">
        <f>SAMPLES_general!Z21</f>
        <v>sam_60104</v>
      </c>
      <c r="B18" s="5">
        <f>SAMPLES_general!B21</f>
        <v>60104</v>
      </c>
      <c r="C18" s="5" t="str">
        <f>SAMPLES_general!C21</f>
        <v>RAD_Blue_Shark</v>
      </c>
      <c r="D18" s="5" t="str">
        <f>SAMPLES_general!D21</f>
        <v>NZ_1.2</v>
      </c>
      <c r="E18" s="5" t="str">
        <f>SAMPLES_general!E21</f>
        <v>male blue shark fished with longline in the Pacific-SW</v>
      </c>
      <c r="F18" s="5" t="str">
        <f>SAMPLES_general!F21</f>
        <v>no</v>
      </c>
      <c r="G18" s="5" t="str">
        <f>SAMPLES_general!G21</f>
        <v>eukaryote</v>
      </c>
      <c r="H18" s="5" t="str">
        <f>SAMPLES_general!I21</f>
        <v>ERC000011</v>
      </c>
      <c r="I18" s="5" t="str">
        <f>SAMPLES_general!J21</f>
        <v>Ifremer</v>
      </c>
      <c r="J18" s="5" t="str">
        <f>SAMPLES_general!K21</f>
        <v>fishermen</v>
      </c>
      <c r="K18" s="5" t="str">
        <f>SAMPLES_general!L21</f>
        <v>none</v>
      </c>
      <c r="L18" s="5" t="str">
        <f>SAMPLES_general!M21</f>
        <v>Prionace glauca</v>
      </c>
      <c r="M18" s="5" t="str">
        <f>SAMPLES_general!N21</f>
        <v>Blue Shark</v>
      </c>
      <c r="N18" s="5">
        <f>SAMPLES_general!O21</f>
        <v>7815</v>
      </c>
      <c r="O18" s="5">
        <f>SAMPLES_general!P21</f>
        <v>2013</v>
      </c>
      <c r="P18" s="5" t="str">
        <f>SAMPLES_general!Q21</f>
        <v>marine environment</v>
      </c>
      <c r="Q18" s="5" t="str">
        <f>SAMPLES_general!R21</f>
        <v>PAC</v>
      </c>
      <c r="R18" s="5" t="str">
        <f>SAMPLES_general!S21</f>
        <v>Pacific-SW</v>
      </c>
      <c r="S18" s="5" t="str">
        <f>SAMPLES_general!T21</f>
        <v>na</v>
      </c>
      <c r="T18" s="5" t="str">
        <f>SAMPLES_general!U21</f>
        <v>na</v>
      </c>
      <c r="U18" s="5" t="str">
        <f>SAMPLES_general!V21</f>
        <v>-43.6</v>
      </c>
      <c r="V18" s="5" t="str">
        <f>SAMPLES_general!W21</f>
        <v>165.8</v>
      </c>
      <c r="W18" s="5">
        <f>SAMPLES_general!X21</f>
        <v>0</v>
      </c>
      <c r="X18" s="5" t="str">
        <f>SAMPLES_general!Y21</f>
        <v>Ifremer</v>
      </c>
      <c r="Y18" s="5" t="str">
        <f>SAMPLES_meta!C21</f>
        <v>ENVO_01000320</v>
      </c>
      <c r="Z18" s="5" t="str">
        <f>SAMPLES_meta!D21</f>
        <v>ENVO_01000033</v>
      </c>
      <c r="AA18" s="5" t="str">
        <f>SAMPLES_meta!E21</f>
        <v>ENVO_00000015</v>
      </c>
      <c r="AB18" s="5" t="str">
        <f>SAMPLES_meta!F21</f>
        <v>not applicable</v>
      </c>
      <c r="AC18" s="5" t="str">
        <f>SAMPLES_meta!G21</f>
        <v>DarTseq</v>
      </c>
      <c r="AD18" s="5">
        <f>SAMPLES_meta!H21</f>
        <v>0</v>
      </c>
      <c r="AE18" s="5">
        <f>SAMPLES_meta!I21</f>
        <v>0</v>
      </c>
      <c r="AF18" s="82">
        <f>SAMPLES_indiv!C21</f>
        <v>0</v>
      </c>
      <c r="AI18" s="82" t="s">
        <v>1122</v>
      </c>
      <c r="BG18" s="85"/>
    </row>
    <row r="19" spans="1:59" ht="16">
      <c r="A19" s="5" t="str">
        <f>SAMPLES_general!Z22</f>
        <v>sam_60105</v>
      </c>
      <c r="B19" s="5">
        <f>SAMPLES_general!B22</f>
        <v>60105</v>
      </c>
      <c r="C19" s="5" t="str">
        <f>SAMPLES_general!C22</f>
        <v>RAD_Blue_Shark</v>
      </c>
      <c r="D19" s="5" t="str">
        <f>SAMPLES_general!D22</f>
        <v>NZ_1.8</v>
      </c>
      <c r="E19" s="5" t="str">
        <f>SAMPLES_general!E22</f>
        <v>female blue shark fished with longline in the Pacific-SW</v>
      </c>
      <c r="F19" s="5" t="str">
        <f>SAMPLES_general!F22</f>
        <v>no</v>
      </c>
      <c r="G19" s="5" t="str">
        <f>SAMPLES_general!G22</f>
        <v>eukaryote</v>
      </c>
      <c r="H19" s="5" t="str">
        <f>SAMPLES_general!I22</f>
        <v>ERC000011</v>
      </c>
      <c r="I19" s="5" t="str">
        <f>SAMPLES_general!J22</f>
        <v>Ifremer</v>
      </c>
      <c r="J19" s="5" t="str">
        <f>SAMPLES_general!K22</f>
        <v>fishermen</v>
      </c>
      <c r="K19" s="5" t="str">
        <f>SAMPLES_general!L22</f>
        <v>none</v>
      </c>
      <c r="L19" s="5" t="str">
        <f>SAMPLES_general!M22</f>
        <v>Prionace glauca</v>
      </c>
      <c r="M19" s="5" t="str">
        <f>SAMPLES_general!N22</f>
        <v>Blue Shark</v>
      </c>
      <c r="N19" s="5">
        <f>SAMPLES_general!O22</f>
        <v>7815</v>
      </c>
      <c r="O19" s="5">
        <f>SAMPLES_general!P22</f>
        <v>2013</v>
      </c>
      <c r="P19" s="5" t="str">
        <f>SAMPLES_general!Q22</f>
        <v>marine environment</v>
      </c>
      <c r="Q19" s="5" t="str">
        <f>SAMPLES_general!R22</f>
        <v>PAC</v>
      </c>
      <c r="R19" s="5" t="str">
        <f>SAMPLES_general!S22</f>
        <v>Pacific-SW</v>
      </c>
      <c r="S19" s="5" t="str">
        <f>SAMPLES_general!T22</f>
        <v>na</v>
      </c>
      <c r="T19" s="5" t="str">
        <f>SAMPLES_general!U22</f>
        <v>na</v>
      </c>
      <c r="U19" s="5" t="str">
        <f>SAMPLES_general!V22</f>
        <v>-43.6</v>
      </c>
      <c r="V19" s="5" t="str">
        <f>SAMPLES_general!W22</f>
        <v>165.8</v>
      </c>
      <c r="W19" s="5">
        <f>SAMPLES_general!X22</f>
        <v>0</v>
      </c>
      <c r="X19" s="5" t="str">
        <f>SAMPLES_general!Y22</f>
        <v>Ifremer</v>
      </c>
      <c r="Y19" s="5" t="str">
        <f>SAMPLES_meta!C22</f>
        <v>ENVO_01000320</v>
      </c>
      <c r="Z19" s="5" t="str">
        <f>SAMPLES_meta!D22</f>
        <v>ENVO_01000033</v>
      </c>
      <c r="AA19" s="5" t="str">
        <f>SAMPLES_meta!E22</f>
        <v>ENVO_00000015</v>
      </c>
      <c r="AB19" s="5" t="str">
        <f>SAMPLES_meta!F22</f>
        <v>not applicable</v>
      </c>
      <c r="AC19" s="5" t="str">
        <f>SAMPLES_meta!G22</f>
        <v>DarTseq</v>
      </c>
      <c r="AD19" s="5">
        <f>SAMPLES_meta!H22</f>
        <v>0</v>
      </c>
      <c r="AE19" s="5">
        <f>SAMPLES_meta!I22</f>
        <v>0</v>
      </c>
      <c r="AF19" s="82">
        <f>SAMPLES_indiv!C22</f>
        <v>0</v>
      </c>
      <c r="AI19" s="82" t="s">
        <v>1122</v>
      </c>
      <c r="BG19" s="85"/>
    </row>
    <row r="20" spans="1:59" ht="16">
      <c r="A20" s="5" t="str">
        <f>SAMPLES_general!Z23</f>
        <v>sam_60106</v>
      </c>
      <c r="B20" s="5">
        <f>SAMPLES_general!B23</f>
        <v>60106</v>
      </c>
      <c r="C20" s="5" t="str">
        <f>SAMPLES_general!C23</f>
        <v>RAD_Blue_Shark</v>
      </c>
      <c r="D20" s="5" t="str">
        <f>SAMPLES_general!D23</f>
        <v>NZ_2.17</v>
      </c>
      <c r="E20" s="5" t="str">
        <f>SAMPLES_general!E23</f>
        <v>female blue shark fished with longline in the Pacific-SW</v>
      </c>
      <c r="F20" s="5" t="str">
        <f>SAMPLES_general!F23</f>
        <v>no</v>
      </c>
      <c r="G20" s="5" t="str">
        <f>SAMPLES_general!G23</f>
        <v>eukaryote</v>
      </c>
      <c r="H20" s="5" t="str">
        <f>SAMPLES_general!I23</f>
        <v>ERC000011</v>
      </c>
      <c r="I20" s="5" t="str">
        <f>SAMPLES_general!J23</f>
        <v>Ifremer</v>
      </c>
      <c r="J20" s="5" t="str">
        <f>SAMPLES_general!K23</f>
        <v>fishermen</v>
      </c>
      <c r="K20" s="5" t="str">
        <f>SAMPLES_general!L23</f>
        <v>none</v>
      </c>
      <c r="L20" s="5" t="str">
        <f>SAMPLES_general!M23</f>
        <v>Prionace glauca</v>
      </c>
      <c r="M20" s="5" t="str">
        <f>SAMPLES_general!N23</f>
        <v>Blue Shark</v>
      </c>
      <c r="N20" s="5">
        <f>SAMPLES_general!O23</f>
        <v>7815</v>
      </c>
      <c r="O20" s="5">
        <f>SAMPLES_general!P23</f>
        <v>2013</v>
      </c>
      <c r="P20" s="5" t="str">
        <f>SAMPLES_general!Q23</f>
        <v>marine environment</v>
      </c>
      <c r="Q20" s="5" t="str">
        <f>SAMPLES_general!R23</f>
        <v>PAC</v>
      </c>
      <c r="R20" s="5" t="str">
        <f>SAMPLES_general!S23</f>
        <v>Pacific-SW</v>
      </c>
      <c r="S20" s="5" t="str">
        <f>SAMPLES_general!T23</f>
        <v>na</v>
      </c>
      <c r="T20" s="5" t="str">
        <f>SAMPLES_general!U23</f>
        <v>na</v>
      </c>
      <c r="U20" s="5" t="str">
        <f>SAMPLES_general!V23</f>
        <v>-43.6</v>
      </c>
      <c r="V20" s="5" t="str">
        <f>SAMPLES_general!W23</f>
        <v>165.8</v>
      </c>
      <c r="W20" s="5">
        <f>SAMPLES_general!X23</f>
        <v>0</v>
      </c>
      <c r="X20" s="5" t="str">
        <f>SAMPLES_general!Y23</f>
        <v>Ifremer</v>
      </c>
      <c r="Y20" s="5" t="str">
        <f>SAMPLES_meta!C23</f>
        <v>ENVO_01000320</v>
      </c>
      <c r="Z20" s="5" t="str">
        <f>SAMPLES_meta!D23</f>
        <v>ENVO_01000033</v>
      </c>
      <c r="AA20" s="5" t="str">
        <f>SAMPLES_meta!E23</f>
        <v>ENVO_00000015</v>
      </c>
      <c r="AB20" s="5" t="str">
        <f>SAMPLES_meta!F23</f>
        <v>not applicable</v>
      </c>
      <c r="AC20" s="5" t="str">
        <f>SAMPLES_meta!G23</f>
        <v>DarTseq</v>
      </c>
      <c r="AD20" s="5">
        <f>SAMPLES_meta!H23</f>
        <v>0</v>
      </c>
      <c r="AE20" s="5">
        <f>SAMPLES_meta!I23</f>
        <v>0</v>
      </c>
      <c r="AF20" s="82">
        <f>SAMPLES_indiv!C23</f>
        <v>0</v>
      </c>
      <c r="AI20" s="82" t="s">
        <v>1122</v>
      </c>
      <c r="BG20" s="85"/>
    </row>
    <row r="21" spans="1:59" ht="16">
      <c r="A21" s="5" t="str">
        <f>SAMPLES_general!Z24</f>
        <v>sam_60107</v>
      </c>
      <c r="B21" s="5">
        <f>SAMPLES_general!B24</f>
        <v>60107</v>
      </c>
      <c r="C21" s="5" t="str">
        <f>SAMPLES_general!C24</f>
        <v>RAD_Blue_Shark</v>
      </c>
      <c r="D21" s="5" t="str">
        <f>SAMPLES_general!D24</f>
        <v>NZ_2.25</v>
      </c>
      <c r="E21" s="5" t="str">
        <f>SAMPLES_general!E24</f>
        <v>male blue shark fished with longline in the Pacific-SW</v>
      </c>
      <c r="F21" s="5" t="str">
        <f>SAMPLES_general!F24</f>
        <v>no</v>
      </c>
      <c r="G21" s="5" t="str">
        <f>SAMPLES_general!G24</f>
        <v>eukaryote</v>
      </c>
      <c r="H21" s="5" t="str">
        <f>SAMPLES_general!I24</f>
        <v>ERC000011</v>
      </c>
      <c r="I21" s="5" t="str">
        <f>SAMPLES_general!J24</f>
        <v>Ifremer</v>
      </c>
      <c r="J21" s="5" t="str">
        <f>SAMPLES_general!K24</f>
        <v>fishermen</v>
      </c>
      <c r="K21" s="5" t="str">
        <f>SAMPLES_general!L24</f>
        <v>none</v>
      </c>
      <c r="L21" s="5" t="str">
        <f>SAMPLES_general!M24</f>
        <v>Prionace glauca</v>
      </c>
      <c r="M21" s="5" t="str">
        <f>SAMPLES_general!N24</f>
        <v>Blue Shark</v>
      </c>
      <c r="N21" s="5">
        <f>SAMPLES_general!O24</f>
        <v>7815</v>
      </c>
      <c r="O21" s="5">
        <f>SAMPLES_general!P24</f>
        <v>2013</v>
      </c>
      <c r="P21" s="5" t="str">
        <f>SAMPLES_general!Q24</f>
        <v>marine environment</v>
      </c>
      <c r="Q21" s="5" t="str">
        <f>SAMPLES_general!R24</f>
        <v>PAC</v>
      </c>
      <c r="R21" s="5" t="str">
        <f>SAMPLES_general!S24</f>
        <v>Pacific-SW</v>
      </c>
      <c r="S21" s="5" t="str">
        <f>SAMPLES_general!T24</f>
        <v>na</v>
      </c>
      <c r="T21" s="5" t="str">
        <f>SAMPLES_general!U24</f>
        <v>na</v>
      </c>
      <c r="U21" s="5" t="str">
        <f>SAMPLES_general!V24</f>
        <v>-43.6</v>
      </c>
      <c r="V21" s="5" t="str">
        <f>SAMPLES_general!W24</f>
        <v>165.8</v>
      </c>
      <c r="W21" s="5">
        <f>SAMPLES_general!X24</f>
        <v>0</v>
      </c>
      <c r="X21" s="5" t="str">
        <f>SAMPLES_general!Y24</f>
        <v>Ifremer</v>
      </c>
      <c r="Y21" s="5" t="str">
        <f>SAMPLES_meta!C24</f>
        <v>ENVO_01000320</v>
      </c>
      <c r="Z21" s="5" t="str">
        <f>SAMPLES_meta!D24</f>
        <v>ENVO_01000033</v>
      </c>
      <c r="AA21" s="5" t="str">
        <f>SAMPLES_meta!E24</f>
        <v>ENVO_00000015</v>
      </c>
      <c r="AB21" s="5" t="str">
        <f>SAMPLES_meta!F24</f>
        <v>not applicable</v>
      </c>
      <c r="AC21" s="5" t="str">
        <f>SAMPLES_meta!G24</f>
        <v>DarTseq</v>
      </c>
      <c r="AD21" s="5">
        <f>SAMPLES_meta!H24</f>
        <v>0</v>
      </c>
      <c r="AE21" s="5">
        <f>SAMPLES_meta!I24</f>
        <v>0</v>
      </c>
      <c r="AF21" s="82">
        <f>SAMPLES_indiv!C24</f>
        <v>0</v>
      </c>
      <c r="AI21" s="82" t="s">
        <v>1122</v>
      </c>
      <c r="BG21" s="85"/>
    </row>
    <row r="22" spans="1:59" ht="16">
      <c r="A22" s="5" t="str">
        <f>SAMPLES_general!Z25</f>
        <v>sam_60108</v>
      </c>
      <c r="B22" s="5">
        <f>SAMPLES_general!B25</f>
        <v>60108</v>
      </c>
      <c r="C22" s="5" t="str">
        <f>SAMPLES_general!C25</f>
        <v>RAD_Blue_Shark</v>
      </c>
      <c r="D22" s="5" t="str">
        <f>SAMPLES_general!D25</f>
        <v>NZ_3.47</v>
      </c>
      <c r="E22" s="5" t="str">
        <f>SAMPLES_general!E25</f>
        <v>female blue shark fished with longline in the Pacific-SW</v>
      </c>
      <c r="F22" s="5" t="str">
        <f>SAMPLES_general!F25</f>
        <v>no</v>
      </c>
      <c r="G22" s="5" t="str">
        <f>SAMPLES_general!G25</f>
        <v>eukaryote</v>
      </c>
      <c r="H22" s="5" t="str">
        <f>SAMPLES_general!I25</f>
        <v>ERC000011</v>
      </c>
      <c r="I22" s="5" t="str">
        <f>SAMPLES_general!J25</f>
        <v>Ifremer</v>
      </c>
      <c r="J22" s="5" t="str">
        <f>SAMPLES_general!K25</f>
        <v>fishermen</v>
      </c>
      <c r="K22" s="5" t="str">
        <f>SAMPLES_general!L25</f>
        <v>none</v>
      </c>
      <c r="L22" s="5" t="str">
        <f>SAMPLES_general!M25</f>
        <v>Prionace glauca</v>
      </c>
      <c r="M22" s="5" t="str">
        <f>SAMPLES_general!N25</f>
        <v>Blue Shark</v>
      </c>
      <c r="N22" s="5">
        <f>SAMPLES_general!O25</f>
        <v>7815</v>
      </c>
      <c r="O22" s="5">
        <f>SAMPLES_general!P25</f>
        <v>2013</v>
      </c>
      <c r="P22" s="5" t="str">
        <f>SAMPLES_general!Q25</f>
        <v>marine environment</v>
      </c>
      <c r="Q22" s="5" t="str">
        <f>SAMPLES_general!R25</f>
        <v>PAC</v>
      </c>
      <c r="R22" s="5" t="str">
        <f>SAMPLES_general!S25</f>
        <v>Pacific-SW</v>
      </c>
      <c r="S22" s="5" t="str">
        <f>SAMPLES_general!T25</f>
        <v>na</v>
      </c>
      <c r="T22" s="5" t="str">
        <f>SAMPLES_general!U25</f>
        <v>na</v>
      </c>
      <c r="U22" s="5" t="str">
        <f>SAMPLES_general!V25</f>
        <v>-43.6</v>
      </c>
      <c r="V22" s="5" t="str">
        <f>SAMPLES_general!W25</f>
        <v>165.8</v>
      </c>
      <c r="W22" s="5">
        <f>SAMPLES_general!X25</f>
        <v>0</v>
      </c>
      <c r="X22" s="5" t="str">
        <f>SAMPLES_general!Y25</f>
        <v>Ifremer</v>
      </c>
      <c r="Y22" s="5" t="str">
        <f>SAMPLES_meta!C25</f>
        <v>ENVO_01000320</v>
      </c>
      <c r="Z22" s="5" t="str">
        <f>SAMPLES_meta!D25</f>
        <v>ENVO_01000033</v>
      </c>
      <c r="AA22" s="5" t="str">
        <f>SAMPLES_meta!E25</f>
        <v>ENVO_00000015</v>
      </c>
      <c r="AB22" s="5" t="str">
        <f>SAMPLES_meta!F25</f>
        <v>not applicable</v>
      </c>
      <c r="AC22" s="5" t="str">
        <f>SAMPLES_meta!G25</f>
        <v>DarTseq</v>
      </c>
      <c r="AD22" s="5">
        <f>SAMPLES_meta!H25</f>
        <v>0</v>
      </c>
      <c r="AE22" s="5">
        <f>SAMPLES_meta!I25</f>
        <v>0</v>
      </c>
      <c r="AF22" s="82">
        <f>SAMPLES_indiv!C25</f>
        <v>0</v>
      </c>
      <c r="AI22" s="82" t="s">
        <v>1122</v>
      </c>
      <c r="BG22" s="85"/>
    </row>
    <row r="23" spans="1:59" ht="16">
      <c r="A23" s="5" t="str">
        <f>SAMPLES_general!Z26</f>
        <v>sam_60109</v>
      </c>
      <c r="B23" s="5">
        <f>SAMPLES_general!B26</f>
        <v>60109</v>
      </c>
      <c r="C23" s="5" t="str">
        <f>SAMPLES_general!C26</f>
        <v>RAD_Blue_Shark</v>
      </c>
      <c r="D23" s="5" t="str">
        <f>SAMPLES_general!D26</f>
        <v>NZ_5.92</v>
      </c>
      <c r="E23" s="5" t="str">
        <f>SAMPLES_general!E26</f>
        <v>male blue shark fished with longline in the Pacific-SW</v>
      </c>
      <c r="F23" s="5" t="str">
        <f>SAMPLES_general!F26</f>
        <v>no</v>
      </c>
      <c r="G23" s="5" t="str">
        <f>SAMPLES_general!G26</f>
        <v>eukaryote</v>
      </c>
      <c r="H23" s="5" t="str">
        <f>SAMPLES_general!I26</f>
        <v>ERC000011</v>
      </c>
      <c r="I23" s="5" t="str">
        <f>SAMPLES_general!J26</f>
        <v>Ifremer</v>
      </c>
      <c r="J23" s="5" t="str">
        <f>SAMPLES_general!K26</f>
        <v>fishermen</v>
      </c>
      <c r="K23" s="5" t="str">
        <f>SAMPLES_general!L26</f>
        <v>none</v>
      </c>
      <c r="L23" s="5" t="str">
        <f>SAMPLES_general!M26</f>
        <v>Prionace glauca</v>
      </c>
      <c r="M23" s="5" t="str">
        <f>SAMPLES_general!N26</f>
        <v>Blue Shark</v>
      </c>
      <c r="N23" s="5">
        <f>SAMPLES_general!O26</f>
        <v>7815</v>
      </c>
      <c r="O23" s="5">
        <f>SAMPLES_general!P26</f>
        <v>2013</v>
      </c>
      <c r="P23" s="5" t="str">
        <f>SAMPLES_general!Q26</f>
        <v>marine environment</v>
      </c>
      <c r="Q23" s="5" t="str">
        <f>SAMPLES_general!R26</f>
        <v>PAC</v>
      </c>
      <c r="R23" s="5" t="str">
        <f>SAMPLES_general!S26</f>
        <v>Pacific-SW</v>
      </c>
      <c r="S23" s="5" t="str">
        <f>SAMPLES_general!T26</f>
        <v>na</v>
      </c>
      <c r="T23" s="5" t="str">
        <f>SAMPLES_general!U26</f>
        <v>na</v>
      </c>
      <c r="U23" s="5" t="str">
        <f>SAMPLES_general!V26</f>
        <v>-43.6</v>
      </c>
      <c r="V23" s="5" t="str">
        <f>SAMPLES_general!W26</f>
        <v>165.8</v>
      </c>
      <c r="W23" s="5">
        <f>SAMPLES_general!X26</f>
        <v>0</v>
      </c>
      <c r="X23" s="5" t="str">
        <f>SAMPLES_general!Y26</f>
        <v>Ifremer</v>
      </c>
      <c r="Y23" s="5" t="str">
        <f>SAMPLES_meta!C26</f>
        <v>ENVO_01000320</v>
      </c>
      <c r="Z23" s="5" t="str">
        <f>SAMPLES_meta!D26</f>
        <v>ENVO_01000033</v>
      </c>
      <c r="AA23" s="5" t="str">
        <f>SAMPLES_meta!E26</f>
        <v>ENVO_00000015</v>
      </c>
      <c r="AB23" s="5" t="str">
        <f>SAMPLES_meta!F26</f>
        <v>not applicable</v>
      </c>
      <c r="AC23" s="5" t="str">
        <f>SAMPLES_meta!G26</f>
        <v>DarTseq</v>
      </c>
      <c r="AD23" s="5">
        <f>SAMPLES_meta!H26</f>
        <v>0</v>
      </c>
      <c r="AE23" s="5">
        <f>SAMPLES_meta!I26</f>
        <v>0</v>
      </c>
      <c r="AF23" s="82">
        <f>SAMPLES_indiv!C26</f>
        <v>0</v>
      </c>
      <c r="AI23" s="82" t="s">
        <v>1122</v>
      </c>
      <c r="BG23" s="85"/>
    </row>
    <row r="24" spans="1:59" ht="16">
      <c r="A24" s="5" t="str">
        <f>SAMPLES_general!Z27</f>
        <v>sam_60110</v>
      </c>
      <c r="B24" s="5">
        <f>SAMPLES_general!B27</f>
        <v>60110</v>
      </c>
      <c r="C24" s="5" t="str">
        <f>SAMPLES_general!C27</f>
        <v>RAD_Blue_Shark</v>
      </c>
      <c r="D24" s="5" t="str">
        <f>SAMPLES_general!D27</f>
        <v>NZ_5.93</v>
      </c>
      <c r="E24" s="5" t="str">
        <f>SAMPLES_general!E27</f>
        <v>female blue shark fished with longline in the Pacific-SW</v>
      </c>
      <c r="F24" s="5" t="str">
        <f>SAMPLES_general!F27</f>
        <v>no</v>
      </c>
      <c r="G24" s="5" t="str">
        <f>SAMPLES_general!G27</f>
        <v>eukaryote</v>
      </c>
      <c r="H24" s="5" t="str">
        <f>SAMPLES_general!I27</f>
        <v>ERC000011</v>
      </c>
      <c r="I24" s="5" t="str">
        <f>SAMPLES_general!J27</f>
        <v>Ifremer</v>
      </c>
      <c r="J24" s="5" t="str">
        <f>SAMPLES_general!K27</f>
        <v>fishermen</v>
      </c>
      <c r="K24" s="5" t="str">
        <f>SAMPLES_general!L27</f>
        <v>none</v>
      </c>
      <c r="L24" s="5" t="str">
        <f>SAMPLES_general!M27</f>
        <v>Prionace glauca</v>
      </c>
      <c r="M24" s="5" t="str">
        <f>SAMPLES_general!N27</f>
        <v>Blue Shark</v>
      </c>
      <c r="N24" s="5">
        <f>SAMPLES_general!O27</f>
        <v>7815</v>
      </c>
      <c r="O24" s="5">
        <f>SAMPLES_general!P27</f>
        <v>2013</v>
      </c>
      <c r="P24" s="5" t="str">
        <f>SAMPLES_general!Q27</f>
        <v>marine environment</v>
      </c>
      <c r="Q24" s="5" t="str">
        <f>SAMPLES_general!R27</f>
        <v>PAC</v>
      </c>
      <c r="R24" s="5" t="str">
        <f>SAMPLES_general!S27</f>
        <v>Pacific-SW</v>
      </c>
      <c r="S24" s="5" t="str">
        <f>SAMPLES_general!T27</f>
        <v>na</v>
      </c>
      <c r="T24" s="5" t="str">
        <f>SAMPLES_general!U27</f>
        <v>na</v>
      </c>
      <c r="U24" s="5" t="str">
        <f>SAMPLES_general!V27</f>
        <v>-43.6</v>
      </c>
      <c r="V24" s="5" t="str">
        <f>SAMPLES_general!W27</f>
        <v>165.8</v>
      </c>
      <c r="W24" s="5">
        <f>SAMPLES_general!X27</f>
        <v>0</v>
      </c>
      <c r="X24" s="5" t="str">
        <f>SAMPLES_general!Y27</f>
        <v>Ifremer</v>
      </c>
      <c r="Y24" s="5" t="str">
        <f>SAMPLES_meta!C27</f>
        <v>ENVO_01000320</v>
      </c>
      <c r="Z24" s="5" t="str">
        <f>SAMPLES_meta!D27</f>
        <v>ENVO_01000033</v>
      </c>
      <c r="AA24" s="5" t="str">
        <f>SAMPLES_meta!E27</f>
        <v>ENVO_00000015</v>
      </c>
      <c r="AB24" s="5" t="str">
        <f>SAMPLES_meta!F27</f>
        <v>not applicable</v>
      </c>
      <c r="AC24" s="5" t="str">
        <f>SAMPLES_meta!G27</f>
        <v>DarTseq</v>
      </c>
      <c r="AD24" s="5">
        <f>SAMPLES_meta!H27</f>
        <v>0</v>
      </c>
      <c r="AE24" s="5">
        <f>SAMPLES_meta!I27</f>
        <v>0</v>
      </c>
      <c r="AF24" s="82">
        <f>SAMPLES_indiv!C27</f>
        <v>0</v>
      </c>
      <c r="AI24" s="82" t="s">
        <v>1122</v>
      </c>
      <c r="BG24" s="85"/>
    </row>
    <row r="25" spans="1:59" ht="16">
      <c r="A25" s="5" t="str">
        <f>SAMPLES_general!Z28</f>
        <v>sam_60111</v>
      </c>
      <c r="B25" s="5">
        <f>SAMPLES_general!B28</f>
        <v>60111</v>
      </c>
      <c r="C25" s="5" t="str">
        <f>SAMPLES_general!C28</f>
        <v>RAD_Blue_Shark</v>
      </c>
      <c r="D25" s="5" t="str">
        <f>SAMPLES_general!D28</f>
        <v>NZ_8.150</v>
      </c>
      <c r="E25" s="5" t="str">
        <f>SAMPLES_general!E28</f>
        <v>female blue shark fished with longline in the Pacific-SW</v>
      </c>
      <c r="F25" s="5" t="str">
        <f>SAMPLES_general!F28</f>
        <v>no</v>
      </c>
      <c r="G25" s="5" t="str">
        <f>SAMPLES_general!G28</f>
        <v>eukaryote</v>
      </c>
      <c r="H25" s="5" t="str">
        <f>SAMPLES_general!I28</f>
        <v>ERC000011</v>
      </c>
      <c r="I25" s="5" t="str">
        <f>SAMPLES_general!J28</f>
        <v>Ifremer</v>
      </c>
      <c r="J25" s="5" t="str">
        <f>SAMPLES_general!K28</f>
        <v>fishermen</v>
      </c>
      <c r="K25" s="5" t="str">
        <f>SAMPLES_general!L28</f>
        <v>none</v>
      </c>
      <c r="L25" s="5" t="str">
        <f>SAMPLES_general!M28</f>
        <v>Prionace glauca</v>
      </c>
      <c r="M25" s="5" t="str">
        <f>SAMPLES_general!N28</f>
        <v>Blue Shark</v>
      </c>
      <c r="N25" s="5">
        <f>SAMPLES_general!O28</f>
        <v>7815</v>
      </c>
      <c r="O25" s="5">
        <f>SAMPLES_general!P28</f>
        <v>2013</v>
      </c>
      <c r="P25" s="5" t="str">
        <f>SAMPLES_general!Q28</f>
        <v>marine environment</v>
      </c>
      <c r="Q25" s="5" t="str">
        <f>SAMPLES_general!R28</f>
        <v>PAC</v>
      </c>
      <c r="R25" s="5" t="str">
        <f>SAMPLES_general!S28</f>
        <v>Pacific-SW</v>
      </c>
      <c r="S25" s="5" t="str">
        <f>SAMPLES_general!T28</f>
        <v>na</v>
      </c>
      <c r="T25" s="5" t="str">
        <f>SAMPLES_general!U28</f>
        <v>na</v>
      </c>
      <c r="U25" s="5" t="str">
        <f>SAMPLES_general!V28</f>
        <v>-43.6</v>
      </c>
      <c r="V25" s="5" t="str">
        <f>SAMPLES_general!W28</f>
        <v>165.8</v>
      </c>
      <c r="W25" s="5">
        <f>SAMPLES_general!X28</f>
        <v>0</v>
      </c>
      <c r="X25" s="5" t="str">
        <f>SAMPLES_general!Y28</f>
        <v>Ifremer</v>
      </c>
      <c r="Y25" s="5" t="str">
        <f>SAMPLES_meta!C28</f>
        <v>ENVO_01000320</v>
      </c>
      <c r="Z25" s="5" t="str">
        <f>SAMPLES_meta!D28</f>
        <v>ENVO_01000033</v>
      </c>
      <c r="AA25" s="5" t="str">
        <f>SAMPLES_meta!E28</f>
        <v>ENVO_00000015</v>
      </c>
      <c r="AB25" s="5" t="str">
        <f>SAMPLES_meta!F28</f>
        <v>not applicable</v>
      </c>
      <c r="AC25" s="5" t="str">
        <f>SAMPLES_meta!G28</f>
        <v>DarTseq</v>
      </c>
      <c r="AD25" s="5">
        <f>SAMPLES_meta!H28</f>
        <v>0</v>
      </c>
      <c r="AE25" s="5">
        <f>SAMPLES_meta!I28</f>
        <v>0</v>
      </c>
      <c r="AF25" s="82">
        <f>SAMPLES_indiv!C28</f>
        <v>0</v>
      </c>
      <c r="AI25" s="82" t="s">
        <v>1122</v>
      </c>
      <c r="BG25" s="85"/>
    </row>
    <row r="26" spans="1:59" ht="16">
      <c r="A26" s="5" t="str">
        <f>SAMPLES_general!Z29</f>
        <v>sam_60112</v>
      </c>
      <c r="B26" s="5">
        <f>SAMPLES_general!B29</f>
        <v>60112</v>
      </c>
      <c r="C26" s="5" t="str">
        <f>SAMPLES_general!C29</f>
        <v>RAD_Blue_Shark</v>
      </c>
      <c r="D26" s="5" t="str">
        <f>SAMPLES_general!D29</f>
        <v>NZ_8.153</v>
      </c>
      <c r="E26" s="5" t="str">
        <f>SAMPLES_general!E29</f>
        <v>female blue shark fished with longline in the Pacific-SW</v>
      </c>
      <c r="F26" s="5" t="str">
        <f>SAMPLES_general!F29</f>
        <v>no</v>
      </c>
      <c r="G26" s="5" t="str">
        <f>SAMPLES_general!G29</f>
        <v>eukaryote</v>
      </c>
      <c r="H26" s="5" t="str">
        <f>SAMPLES_general!I29</f>
        <v>ERC000011</v>
      </c>
      <c r="I26" s="5" t="str">
        <f>SAMPLES_general!J29</f>
        <v>Ifremer</v>
      </c>
      <c r="J26" s="5" t="str">
        <f>SAMPLES_general!K29</f>
        <v>fishermen</v>
      </c>
      <c r="K26" s="5" t="str">
        <f>SAMPLES_general!L29</f>
        <v>none</v>
      </c>
      <c r="L26" s="5" t="str">
        <f>SAMPLES_general!M29</f>
        <v>Prionace glauca</v>
      </c>
      <c r="M26" s="5" t="str">
        <f>SAMPLES_general!N29</f>
        <v>Blue Shark</v>
      </c>
      <c r="N26" s="5">
        <f>SAMPLES_general!O29</f>
        <v>7815</v>
      </c>
      <c r="O26" s="5">
        <f>SAMPLES_general!P29</f>
        <v>2013</v>
      </c>
      <c r="P26" s="5" t="str">
        <f>SAMPLES_general!Q29</f>
        <v>marine environment</v>
      </c>
      <c r="Q26" s="5" t="str">
        <f>SAMPLES_general!R29</f>
        <v>PAC</v>
      </c>
      <c r="R26" s="5" t="str">
        <f>SAMPLES_general!S29</f>
        <v>Pacific-SW</v>
      </c>
      <c r="S26" s="5" t="str">
        <f>SAMPLES_general!T29</f>
        <v>na</v>
      </c>
      <c r="T26" s="5" t="str">
        <f>SAMPLES_general!U29</f>
        <v>na</v>
      </c>
      <c r="U26" s="5" t="str">
        <f>SAMPLES_general!V29</f>
        <v>-43.6</v>
      </c>
      <c r="V26" s="5" t="str">
        <f>SAMPLES_general!W29</f>
        <v>165.8</v>
      </c>
      <c r="W26" s="5">
        <f>SAMPLES_general!X29</f>
        <v>0</v>
      </c>
      <c r="X26" s="5" t="str">
        <f>SAMPLES_general!Y29</f>
        <v>Ifremer</v>
      </c>
      <c r="Y26" s="5" t="str">
        <f>SAMPLES_meta!C29</f>
        <v>ENVO_01000320</v>
      </c>
      <c r="Z26" s="5" t="str">
        <f>SAMPLES_meta!D29</f>
        <v>ENVO_01000033</v>
      </c>
      <c r="AA26" s="5" t="str">
        <f>SAMPLES_meta!E29</f>
        <v>ENVO_00000015</v>
      </c>
      <c r="AB26" s="5" t="str">
        <f>SAMPLES_meta!F29</f>
        <v>not applicable</v>
      </c>
      <c r="AC26" s="5" t="str">
        <f>SAMPLES_meta!G29</f>
        <v>DarTseq</v>
      </c>
      <c r="AD26" s="5">
        <f>SAMPLES_meta!H29</f>
        <v>0</v>
      </c>
      <c r="AE26" s="5">
        <f>SAMPLES_meta!I29</f>
        <v>0</v>
      </c>
      <c r="AF26" s="82">
        <f>SAMPLES_indiv!C29</f>
        <v>0</v>
      </c>
      <c r="AI26" s="82" t="s">
        <v>1122</v>
      </c>
      <c r="BG26" s="85"/>
    </row>
    <row r="27" spans="1:59" ht="16">
      <c r="A27" s="5" t="str">
        <f>SAMPLES_general!Z30</f>
        <v>sam_60113</v>
      </c>
      <c r="B27" s="5">
        <f>SAMPLES_general!B30</f>
        <v>60113</v>
      </c>
      <c r="C27" s="5" t="str">
        <f>SAMPLES_general!C30</f>
        <v>RAD_Blue_Shark</v>
      </c>
      <c r="D27" s="5" t="str">
        <f>SAMPLES_general!D30</f>
        <v>NZ_8.155</v>
      </c>
      <c r="E27" s="5" t="str">
        <f>SAMPLES_general!E30</f>
        <v>female blue shark fished with longline in the Pacific-SW</v>
      </c>
      <c r="F27" s="5" t="str">
        <f>SAMPLES_general!F30</f>
        <v>no</v>
      </c>
      <c r="G27" s="5" t="str">
        <f>SAMPLES_general!G30</f>
        <v>eukaryote</v>
      </c>
      <c r="H27" s="5" t="str">
        <f>SAMPLES_general!I30</f>
        <v>ERC000011</v>
      </c>
      <c r="I27" s="5" t="str">
        <f>SAMPLES_general!J30</f>
        <v>Ifremer</v>
      </c>
      <c r="J27" s="5" t="str">
        <f>SAMPLES_general!K30</f>
        <v>fishermen</v>
      </c>
      <c r="K27" s="5" t="str">
        <f>SAMPLES_general!L30</f>
        <v>none</v>
      </c>
      <c r="L27" s="5" t="str">
        <f>SAMPLES_general!M30</f>
        <v>Prionace glauca</v>
      </c>
      <c r="M27" s="5" t="str">
        <f>SAMPLES_general!N30</f>
        <v>Blue Shark</v>
      </c>
      <c r="N27" s="5">
        <f>SAMPLES_general!O30</f>
        <v>7815</v>
      </c>
      <c r="O27" s="5">
        <f>SAMPLES_general!P30</f>
        <v>2013</v>
      </c>
      <c r="P27" s="5" t="str">
        <f>SAMPLES_general!Q30</f>
        <v>marine environment</v>
      </c>
      <c r="Q27" s="5" t="str">
        <f>SAMPLES_general!R30</f>
        <v>PAC</v>
      </c>
      <c r="R27" s="5" t="str">
        <f>SAMPLES_general!S30</f>
        <v>Pacific-SW</v>
      </c>
      <c r="S27" s="5" t="str">
        <f>SAMPLES_general!T30</f>
        <v>na</v>
      </c>
      <c r="T27" s="5" t="str">
        <f>SAMPLES_general!U30</f>
        <v>na</v>
      </c>
      <c r="U27" s="5" t="str">
        <f>SAMPLES_general!V30</f>
        <v>-43.6</v>
      </c>
      <c r="V27" s="5" t="str">
        <f>SAMPLES_general!W30</f>
        <v>165.8</v>
      </c>
      <c r="W27" s="5">
        <f>SAMPLES_general!X30</f>
        <v>0</v>
      </c>
      <c r="X27" s="5" t="str">
        <f>SAMPLES_general!Y30</f>
        <v>Ifremer</v>
      </c>
      <c r="Y27" s="5" t="str">
        <f>SAMPLES_meta!C30</f>
        <v>ENVO_01000320</v>
      </c>
      <c r="Z27" s="5" t="str">
        <f>SAMPLES_meta!D30</f>
        <v>ENVO_01000033</v>
      </c>
      <c r="AA27" s="5" t="str">
        <f>SAMPLES_meta!E30</f>
        <v>ENVO_00000015</v>
      </c>
      <c r="AB27" s="5" t="str">
        <f>SAMPLES_meta!F30</f>
        <v>not applicable</v>
      </c>
      <c r="AC27" s="5" t="str">
        <f>SAMPLES_meta!G30</f>
        <v>DarTseq</v>
      </c>
      <c r="AD27" s="5">
        <f>SAMPLES_meta!H30</f>
        <v>0</v>
      </c>
      <c r="AE27" s="5">
        <f>SAMPLES_meta!I30</f>
        <v>0</v>
      </c>
      <c r="AF27" s="82">
        <f>SAMPLES_indiv!C30</f>
        <v>0</v>
      </c>
      <c r="AI27" s="82" t="s">
        <v>1122</v>
      </c>
      <c r="BG27" s="85"/>
    </row>
    <row r="28" spans="1:59" ht="16">
      <c r="A28" s="5" t="str">
        <f>SAMPLES_general!Z31</f>
        <v>sam_60114</v>
      </c>
      <c r="B28" s="5">
        <f>SAMPLES_general!B31</f>
        <v>60114</v>
      </c>
      <c r="C28" s="5" t="str">
        <f>SAMPLES_general!C31</f>
        <v>RAD_Blue_Shark</v>
      </c>
      <c r="D28" s="5" t="str">
        <f>SAMPLES_general!D31</f>
        <v>NZ_8.156</v>
      </c>
      <c r="E28" s="5" t="str">
        <f>SAMPLES_general!E31</f>
        <v>female blue shark fished with longline in the Pacific-SW</v>
      </c>
      <c r="F28" s="5" t="str">
        <f>SAMPLES_general!F31</f>
        <v>no</v>
      </c>
      <c r="G28" s="5" t="str">
        <f>SAMPLES_general!G31</f>
        <v>eukaryote</v>
      </c>
      <c r="H28" s="5" t="str">
        <f>SAMPLES_general!I31</f>
        <v>ERC000011</v>
      </c>
      <c r="I28" s="5" t="str">
        <f>SAMPLES_general!J31</f>
        <v>Ifremer</v>
      </c>
      <c r="J28" s="5" t="str">
        <f>SAMPLES_general!K31</f>
        <v>fishermen</v>
      </c>
      <c r="K28" s="5" t="str">
        <f>SAMPLES_general!L31</f>
        <v>none</v>
      </c>
      <c r="L28" s="5" t="str">
        <f>SAMPLES_general!M31</f>
        <v>Prionace glauca</v>
      </c>
      <c r="M28" s="5" t="str">
        <f>SAMPLES_general!N31</f>
        <v>Blue Shark</v>
      </c>
      <c r="N28" s="5">
        <f>SAMPLES_general!O31</f>
        <v>7815</v>
      </c>
      <c r="O28" s="5">
        <f>SAMPLES_general!P31</f>
        <v>2013</v>
      </c>
      <c r="P28" s="5" t="str">
        <f>SAMPLES_general!Q31</f>
        <v>marine environment</v>
      </c>
      <c r="Q28" s="5" t="str">
        <f>SAMPLES_general!R31</f>
        <v>PAC</v>
      </c>
      <c r="R28" s="5" t="str">
        <f>SAMPLES_general!S31</f>
        <v>Pacific-SW</v>
      </c>
      <c r="S28" s="5" t="str">
        <f>SAMPLES_general!T31</f>
        <v>na</v>
      </c>
      <c r="T28" s="5" t="str">
        <f>SAMPLES_general!U31</f>
        <v>na</v>
      </c>
      <c r="U28" s="5" t="str">
        <f>SAMPLES_general!V31</f>
        <v>-43.6</v>
      </c>
      <c r="V28" s="5" t="str">
        <f>SAMPLES_general!W31</f>
        <v>165.8</v>
      </c>
      <c r="W28" s="5">
        <f>SAMPLES_general!X31</f>
        <v>0</v>
      </c>
      <c r="X28" s="5" t="str">
        <f>SAMPLES_general!Y31</f>
        <v>Ifremer</v>
      </c>
      <c r="Y28" s="5" t="str">
        <f>SAMPLES_meta!C31</f>
        <v>ENVO_01000320</v>
      </c>
      <c r="Z28" s="5" t="str">
        <f>SAMPLES_meta!D31</f>
        <v>ENVO_01000033</v>
      </c>
      <c r="AA28" s="5" t="str">
        <f>SAMPLES_meta!E31</f>
        <v>ENVO_00000015</v>
      </c>
      <c r="AB28" s="5" t="str">
        <f>SAMPLES_meta!F31</f>
        <v>not applicable</v>
      </c>
      <c r="AC28" s="5" t="str">
        <f>SAMPLES_meta!G31</f>
        <v>DarTseq</v>
      </c>
      <c r="AD28" s="5">
        <f>SAMPLES_meta!H31</f>
        <v>0</v>
      </c>
      <c r="AE28" s="5">
        <f>SAMPLES_meta!I31</f>
        <v>0</v>
      </c>
      <c r="AF28" s="82">
        <f>SAMPLES_indiv!C31</f>
        <v>0</v>
      </c>
      <c r="AI28" s="82" t="s">
        <v>1122</v>
      </c>
      <c r="BG28" s="85"/>
    </row>
    <row r="29" spans="1:59" ht="16">
      <c r="A29" s="5" t="str">
        <f>SAMPLES_general!Z32</f>
        <v>sam_60115</v>
      </c>
      <c r="B29" s="5">
        <f>SAMPLES_general!B32</f>
        <v>60115</v>
      </c>
      <c r="C29" s="5" t="str">
        <f>SAMPLES_general!C32</f>
        <v>RAD_Blue_Shark</v>
      </c>
      <c r="D29" s="5" t="str">
        <f>SAMPLES_general!D32</f>
        <v>NZ_8.165</v>
      </c>
      <c r="E29" s="5" t="str">
        <f>SAMPLES_general!E32</f>
        <v>male blue shark fished with longline in the Pacific-SW</v>
      </c>
      <c r="F29" s="5" t="str">
        <f>SAMPLES_general!F32</f>
        <v>no</v>
      </c>
      <c r="G29" s="5" t="str">
        <f>SAMPLES_general!G32</f>
        <v>eukaryote</v>
      </c>
      <c r="H29" s="5" t="str">
        <f>SAMPLES_general!I32</f>
        <v>ERC000011</v>
      </c>
      <c r="I29" s="5" t="str">
        <f>SAMPLES_general!J32</f>
        <v>Ifremer</v>
      </c>
      <c r="J29" s="5" t="str">
        <f>SAMPLES_general!K32</f>
        <v>fishermen</v>
      </c>
      <c r="K29" s="5" t="str">
        <f>SAMPLES_general!L32</f>
        <v>none</v>
      </c>
      <c r="L29" s="5" t="str">
        <f>SAMPLES_general!M32</f>
        <v>Prionace glauca</v>
      </c>
      <c r="M29" s="5" t="str">
        <f>SAMPLES_general!N32</f>
        <v>Blue Shark</v>
      </c>
      <c r="N29" s="5">
        <f>SAMPLES_general!O32</f>
        <v>7815</v>
      </c>
      <c r="O29" s="5">
        <f>SAMPLES_general!P32</f>
        <v>2013</v>
      </c>
      <c r="P29" s="5" t="str">
        <f>SAMPLES_general!Q32</f>
        <v>marine environment</v>
      </c>
      <c r="Q29" s="5" t="str">
        <f>SAMPLES_general!R32</f>
        <v>PAC</v>
      </c>
      <c r="R29" s="5" t="str">
        <f>SAMPLES_general!S32</f>
        <v>Pacific-SW</v>
      </c>
      <c r="S29" s="5" t="str">
        <f>SAMPLES_general!T32</f>
        <v>na</v>
      </c>
      <c r="T29" s="5" t="str">
        <f>SAMPLES_general!U32</f>
        <v>na</v>
      </c>
      <c r="U29" s="5" t="str">
        <f>SAMPLES_general!V32</f>
        <v>-43.6</v>
      </c>
      <c r="V29" s="5" t="str">
        <f>SAMPLES_general!W32</f>
        <v>165.8</v>
      </c>
      <c r="W29" s="5">
        <f>SAMPLES_general!X32</f>
        <v>0</v>
      </c>
      <c r="X29" s="5" t="str">
        <f>SAMPLES_general!Y32</f>
        <v>Ifremer</v>
      </c>
      <c r="Y29" s="5" t="str">
        <f>SAMPLES_meta!C32</f>
        <v>ENVO_01000320</v>
      </c>
      <c r="Z29" s="5" t="str">
        <f>SAMPLES_meta!D32</f>
        <v>ENVO_01000033</v>
      </c>
      <c r="AA29" s="5" t="str">
        <f>SAMPLES_meta!E32</f>
        <v>ENVO_00000015</v>
      </c>
      <c r="AB29" s="5" t="str">
        <f>SAMPLES_meta!F32</f>
        <v>not applicable</v>
      </c>
      <c r="AC29" s="5" t="str">
        <f>SAMPLES_meta!G32</f>
        <v>DarTseq</v>
      </c>
      <c r="AD29" s="5">
        <f>SAMPLES_meta!H32</f>
        <v>0</v>
      </c>
      <c r="AE29" s="5">
        <f>SAMPLES_meta!I32</f>
        <v>0</v>
      </c>
      <c r="AF29" s="82">
        <f>SAMPLES_indiv!C32</f>
        <v>0</v>
      </c>
      <c r="AI29" s="82" t="s">
        <v>1122</v>
      </c>
      <c r="BG29" s="85"/>
    </row>
    <row r="30" spans="1:59" ht="16">
      <c r="A30" s="5" t="str">
        <f>SAMPLES_general!Z33</f>
        <v>sam_60116</v>
      </c>
      <c r="B30" s="5">
        <f>SAMPLES_general!B33</f>
        <v>60116</v>
      </c>
      <c r="C30" s="5" t="str">
        <f>SAMPLES_general!C33</f>
        <v>RAD_Blue_Shark</v>
      </c>
      <c r="D30" s="5" t="str">
        <f>SAMPLES_general!D33</f>
        <v>NZ_9.187</v>
      </c>
      <c r="E30" s="5" t="str">
        <f>SAMPLES_general!E33</f>
        <v>female blue shark fished with longline in the Pacific-SW</v>
      </c>
      <c r="F30" s="5" t="str">
        <f>SAMPLES_general!F33</f>
        <v>no</v>
      </c>
      <c r="G30" s="5" t="str">
        <f>SAMPLES_general!G33</f>
        <v>eukaryote</v>
      </c>
      <c r="H30" s="5" t="str">
        <f>SAMPLES_general!I33</f>
        <v>ERC000011</v>
      </c>
      <c r="I30" s="5" t="str">
        <f>SAMPLES_general!J33</f>
        <v>Ifremer</v>
      </c>
      <c r="J30" s="5" t="str">
        <f>SAMPLES_general!K33</f>
        <v>fishermen</v>
      </c>
      <c r="K30" s="5" t="str">
        <f>SAMPLES_general!L33</f>
        <v>none</v>
      </c>
      <c r="L30" s="5" t="str">
        <f>SAMPLES_general!M33</f>
        <v>Prionace glauca</v>
      </c>
      <c r="M30" s="5" t="str">
        <f>SAMPLES_general!N33</f>
        <v>Blue Shark</v>
      </c>
      <c r="N30" s="5">
        <f>SAMPLES_general!O33</f>
        <v>7815</v>
      </c>
      <c r="O30" s="5">
        <f>SAMPLES_general!P33</f>
        <v>2013</v>
      </c>
      <c r="P30" s="5" t="str">
        <f>SAMPLES_general!Q33</f>
        <v>marine environment</v>
      </c>
      <c r="Q30" s="5" t="str">
        <f>SAMPLES_general!R33</f>
        <v>PAC</v>
      </c>
      <c r="R30" s="5" t="str">
        <f>SAMPLES_general!S33</f>
        <v>Pacific-SW</v>
      </c>
      <c r="S30" s="5" t="str">
        <f>SAMPLES_general!T33</f>
        <v>na</v>
      </c>
      <c r="T30" s="5" t="str">
        <f>SAMPLES_general!U33</f>
        <v>na</v>
      </c>
      <c r="U30" s="5" t="str">
        <f>SAMPLES_general!V33</f>
        <v>-43.6</v>
      </c>
      <c r="V30" s="5" t="str">
        <f>SAMPLES_general!W33</f>
        <v>165.8</v>
      </c>
      <c r="W30" s="5">
        <f>SAMPLES_general!X33</f>
        <v>0</v>
      </c>
      <c r="X30" s="5" t="str">
        <f>SAMPLES_general!Y33</f>
        <v>Ifremer</v>
      </c>
      <c r="Y30" s="5" t="str">
        <f>SAMPLES_meta!C33</f>
        <v>ENVO_01000320</v>
      </c>
      <c r="Z30" s="5" t="str">
        <f>SAMPLES_meta!D33</f>
        <v>ENVO_01000033</v>
      </c>
      <c r="AA30" s="5" t="str">
        <f>SAMPLES_meta!E33</f>
        <v>ENVO_00000015</v>
      </c>
      <c r="AB30" s="5" t="str">
        <f>SAMPLES_meta!F33</f>
        <v>not applicable</v>
      </c>
      <c r="AC30" s="5" t="str">
        <f>SAMPLES_meta!G33</f>
        <v>DarTseq</v>
      </c>
      <c r="AD30" s="5">
        <f>SAMPLES_meta!H33</f>
        <v>0</v>
      </c>
      <c r="AE30" s="5">
        <f>SAMPLES_meta!I33</f>
        <v>0</v>
      </c>
      <c r="AF30" s="82">
        <f>SAMPLES_indiv!C33</f>
        <v>0</v>
      </c>
      <c r="AI30" s="82" t="s">
        <v>1122</v>
      </c>
      <c r="BG30" s="85"/>
    </row>
    <row r="31" spans="1:59" ht="16">
      <c r="A31" s="5" t="str">
        <f>SAMPLES_general!Z34</f>
        <v>sam_60117</v>
      </c>
      <c r="B31" s="5">
        <f>SAMPLES_general!B34</f>
        <v>60117</v>
      </c>
      <c r="C31" s="5" t="str">
        <f>SAMPLES_general!C34</f>
        <v>RAD_Blue_Shark</v>
      </c>
      <c r="D31" s="5" t="str">
        <f>SAMPLES_general!D34</f>
        <v>NZ_11.236</v>
      </c>
      <c r="E31" s="5" t="str">
        <f>SAMPLES_general!E34</f>
        <v>female blue shark fished with longline in the Pacific-SW</v>
      </c>
      <c r="F31" s="5" t="str">
        <f>SAMPLES_general!F34</f>
        <v>no</v>
      </c>
      <c r="G31" s="5" t="str">
        <f>SAMPLES_general!G34</f>
        <v>eukaryote</v>
      </c>
      <c r="H31" s="5" t="str">
        <f>SAMPLES_general!I34</f>
        <v>ERC000011</v>
      </c>
      <c r="I31" s="5" t="str">
        <f>SAMPLES_general!J34</f>
        <v>Ifremer</v>
      </c>
      <c r="J31" s="5" t="str">
        <f>SAMPLES_general!K34</f>
        <v>fishermen</v>
      </c>
      <c r="K31" s="5" t="str">
        <f>SAMPLES_general!L34</f>
        <v>none</v>
      </c>
      <c r="L31" s="5" t="str">
        <f>SAMPLES_general!M34</f>
        <v>Prionace glauca</v>
      </c>
      <c r="M31" s="5" t="str">
        <f>SAMPLES_general!N34</f>
        <v>Blue Shark</v>
      </c>
      <c r="N31" s="5">
        <f>SAMPLES_general!O34</f>
        <v>7815</v>
      </c>
      <c r="O31" s="5">
        <f>SAMPLES_general!P34</f>
        <v>2013</v>
      </c>
      <c r="P31" s="5" t="str">
        <f>SAMPLES_general!Q34</f>
        <v>marine environment</v>
      </c>
      <c r="Q31" s="5" t="str">
        <f>SAMPLES_general!R34</f>
        <v>PAC</v>
      </c>
      <c r="R31" s="5" t="str">
        <f>SAMPLES_general!S34</f>
        <v>Pacific-SW</v>
      </c>
      <c r="S31" s="5" t="str">
        <f>SAMPLES_general!T34</f>
        <v>na</v>
      </c>
      <c r="T31" s="5" t="str">
        <f>SAMPLES_general!U34</f>
        <v>na</v>
      </c>
      <c r="U31" s="5" t="str">
        <f>SAMPLES_general!V34</f>
        <v>-43.6</v>
      </c>
      <c r="V31" s="5" t="str">
        <f>SAMPLES_general!W34</f>
        <v>165.8</v>
      </c>
      <c r="W31" s="5">
        <f>SAMPLES_general!X34</f>
        <v>0</v>
      </c>
      <c r="X31" s="5" t="str">
        <f>SAMPLES_general!Y34</f>
        <v>Ifremer</v>
      </c>
      <c r="Y31" s="5" t="str">
        <f>SAMPLES_meta!C34</f>
        <v>ENVO_01000320</v>
      </c>
      <c r="Z31" s="5" t="str">
        <f>SAMPLES_meta!D34</f>
        <v>ENVO_01000033</v>
      </c>
      <c r="AA31" s="5" t="str">
        <f>SAMPLES_meta!E34</f>
        <v>ENVO_00000015</v>
      </c>
      <c r="AB31" s="5" t="str">
        <f>SAMPLES_meta!F34</f>
        <v>not applicable</v>
      </c>
      <c r="AC31" s="5" t="str">
        <f>SAMPLES_meta!G34</f>
        <v>DarTseq</v>
      </c>
      <c r="AD31" s="5">
        <f>SAMPLES_meta!H34</f>
        <v>0</v>
      </c>
      <c r="AE31" s="5">
        <f>SAMPLES_meta!I34</f>
        <v>0</v>
      </c>
      <c r="AF31" s="82">
        <f>SAMPLES_indiv!C34</f>
        <v>0</v>
      </c>
      <c r="AI31" s="82" t="s">
        <v>1122</v>
      </c>
      <c r="BG31" s="85"/>
    </row>
    <row r="32" spans="1:59" ht="16">
      <c r="A32" s="5" t="str">
        <f>SAMPLES_general!Z35</f>
        <v>sam_60118</v>
      </c>
      <c r="B32" s="5">
        <f>SAMPLES_general!B35</f>
        <v>60118</v>
      </c>
      <c r="C32" s="5" t="str">
        <f>SAMPLES_general!C35</f>
        <v>RAD_Blue_Shark</v>
      </c>
      <c r="D32" s="5" t="str">
        <f>SAMPLES_general!D35</f>
        <v>NZ_11.238</v>
      </c>
      <c r="E32" s="5" t="str">
        <f>SAMPLES_general!E35</f>
        <v>female blue shark fished with longline in the Pacific-SW</v>
      </c>
      <c r="F32" s="5" t="str">
        <f>SAMPLES_general!F35</f>
        <v>no</v>
      </c>
      <c r="G32" s="5" t="str">
        <f>SAMPLES_general!G35</f>
        <v>eukaryote</v>
      </c>
      <c r="H32" s="5" t="str">
        <f>SAMPLES_general!I35</f>
        <v>ERC000011</v>
      </c>
      <c r="I32" s="5" t="str">
        <f>SAMPLES_general!J35</f>
        <v>Ifremer</v>
      </c>
      <c r="J32" s="5" t="str">
        <f>SAMPLES_general!K35</f>
        <v>fishermen</v>
      </c>
      <c r="K32" s="5" t="str">
        <f>SAMPLES_general!L35</f>
        <v>none</v>
      </c>
      <c r="L32" s="5" t="str">
        <f>SAMPLES_general!M35</f>
        <v>Prionace glauca</v>
      </c>
      <c r="M32" s="5" t="str">
        <f>SAMPLES_general!N35</f>
        <v>Blue Shark</v>
      </c>
      <c r="N32" s="5">
        <f>SAMPLES_general!O35</f>
        <v>7815</v>
      </c>
      <c r="O32" s="5">
        <f>SAMPLES_general!P35</f>
        <v>2013</v>
      </c>
      <c r="P32" s="5" t="str">
        <f>SAMPLES_general!Q35</f>
        <v>marine environment</v>
      </c>
      <c r="Q32" s="5" t="str">
        <f>SAMPLES_general!R35</f>
        <v>PAC</v>
      </c>
      <c r="R32" s="5" t="str">
        <f>SAMPLES_general!S35</f>
        <v>Pacific-SW</v>
      </c>
      <c r="S32" s="5" t="str">
        <f>SAMPLES_general!T35</f>
        <v>na</v>
      </c>
      <c r="T32" s="5" t="str">
        <f>SAMPLES_general!U35</f>
        <v>na</v>
      </c>
      <c r="U32" s="5" t="str">
        <f>SAMPLES_general!V35</f>
        <v>-43.6</v>
      </c>
      <c r="V32" s="5" t="str">
        <f>SAMPLES_general!W35</f>
        <v>165.8</v>
      </c>
      <c r="W32" s="5">
        <f>SAMPLES_general!X35</f>
        <v>0</v>
      </c>
      <c r="X32" s="5" t="str">
        <f>SAMPLES_general!Y35</f>
        <v>Ifremer</v>
      </c>
      <c r="Y32" s="5" t="str">
        <f>SAMPLES_meta!C35</f>
        <v>ENVO_01000320</v>
      </c>
      <c r="Z32" s="5" t="str">
        <f>SAMPLES_meta!D35</f>
        <v>ENVO_01000033</v>
      </c>
      <c r="AA32" s="5" t="str">
        <f>SAMPLES_meta!E35</f>
        <v>ENVO_00000015</v>
      </c>
      <c r="AB32" s="5" t="str">
        <f>SAMPLES_meta!F35</f>
        <v>not applicable</v>
      </c>
      <c r="AC32" s="5" t="str">
        <f>SAMPLES_meta!G35</f>
        <v>DarTseq</v>
      </c>
      <c r="AD32" s="5">
        <f>SAMPLES_meta!H35</f>
        <v>0</v>
      </c>
      <c r="AE32" s="5">
        <f>SAMPLES_meta!I35</f>
        <v>0</v>
      </c>
      <c r="AF32" s="82">
        <f>SAMPLES_indiv!C35</f>
        <v>0</v>
      </c>
      <c r="AI32" s="82" t="s">
        <v>1122</v>
      </c>
      <c r="BG32" s="85"/>
    </row>
    <row r="33" spans="1:59" ht="16">
      <c r="A33" s="5" t="str">
        <f>SAMPLES_general!Z36</f>
        <v>sam_60119</v>
      </c>
      <c r="B33" s="5">
        <f>SAMPLES_general!B36</f>
        <v>60119</v>
      </c>
      <c r="C33" s="5" t="str">
        <f>SAMPLES_general!C36</f>
        <v>RAD_Blue_Shark</v>
      </c>
      <c r="D33" s="5" t="str">
        <f>SAMPLES_general!D36</f>
        <v>NZ_11.241</v>
      </c>
      <c r="E33" s="5" t="str">
        <f>SAMPLES_general!E36</f>
        <v>female blue shark fished with longline in the Pacific-SW</v>
      </c>
      <c r="F33" s="5" t="str">
        <f>SAMPLES_general!F36</f>
        <v>no</v>
      </c>
      <c r="G33" s="5" t="str">
        <f>SAMPLES_general!G36</f>
        <v>eukaryote</v>
      </c>
      <c r="H33" s="5" t="str">
        <f>SAMPLES_general!I36</f>
        <v>ERC000011</v>
      </c>
      <c r="I33" s="5" t="str">
        <f>SAMPLES_general!J36</f>
        <v>Ifremer</v>
      </c>
      <c r="J33" s="5" t="str">
        <f>SAMPLES_general!K36</f>
        <v>fishermen</v>
      </c>
      <c r="K33" s="5" t="str">
        <f>SAMPLES_general!L36</f>
        <v>none</v>
      </c>
      <c r="L33" s="5" t="str">
        <f>SAMPLES_general!M36</f>
        <v>Prionace glauca</v>
      </c>
      <c r="M33" s="5" t="str">
        <f>SAMPLES_general!N36</f>
        <v>Blue Shark</v>
      </c>
      <c r="N33" s="5">
        <f>SAMPLES_general!O36</f>
        <v>7815</v>
      </c>
      <c r="O33" s="5">
        <f>SAMPLES_general!P36</f>
        <v>2013</v>
      </c>
      <c r="P33" s="5" t="str">
        <f>SAMPLES_general!Q36</f>
        <v>marine environment</v>
      </c>
      <c r="Q33" s="5" t="str">
        <f>SAMPLES_general!R36</f>
        <v>PAC</v>
      </c>
      <c r="R33" s="5" t="str">
        <f>SAMPLES_general!S36</f>
        <v>Pacific-SW</v>
      </c>
      <c r="S33" s="5" t="str">
        <f>SAMPLES_general!T36</f>
        <v>na</v>
      </c>
      <c r="T33" s="5" t="str">
        <f>SAMPLES_general!U36</f>
        <v>na</v>
      </c>
      <c r="U33" s="5" t="str">
        <f>SAMPLES_general!V36</f>
        <v>-43.6</v>
      </c>
      <c r="V33" s="5" t="str">
        <f>SAMPLES_general!W36</f>
        <v>165.8</v>
      </c>
      <c r="W33" s="5">
        <f>SAMPLES_general!X36</f>
        <v>0</v>
      </c>
      <c r="X33" s="5" t="str">
        <f>SAMPLES_general!Y36</f>
        <v>Ifremer</v>
      </c>
      <c r="Y33" s="5" t="str">
        <f>SAMPLES_meta!C36</f>
        <v>ENVO_01000320</v>
      </c>
      <c r="Z33" s="5" t="str">
        <f>SAMPLES_meta!D36</f>
        <v>ENVO_01000033</v>
      </c>
      <c r="AA33" s="5" t="str">
        <f>SAMPLES_meta!E36</f>
        <v>ENVO_00000015</v>
      </c>
      <c r="AB33" s="5" t="str">
        <f>SAMPLES_meta!F36</f>
        <v>not applicable</v>
      </c>
      <c r="AC33" s="5" t="str">
        <f>SAMPLES_meta!G36</f>
        <v>DarTseq</v>
      </c>
      <c r="AD33" s="5">
        <f>SAMPLES_meta!H36</f>
        <v>0</v>
      </c>
      <c r="AE33" s="5">
        <f>SAMPLES_meta!I36</f>
        <v>0</v>
      </c>
      <c r="AF33" s="82">
        <f>SAMPLES_indiv!C36</f>
        <v>0</v>
      </c>
      <c r="AI33" s="82" t="s">
        <v>1122</v>
      </c>
      <c r="BG33" s="85"/>
    </row>
    <row r="34" spans="1:59" ht="16">
      <c r="A34" s="5" t="str">
        <f>SAMPLES_general!Z37</f>
        <v>sam_60120</v>
      </c>
      <c r="B34" s="5">
        <f>SAMPLES_general!B37</f>
        <v>60120</v>
      </c>
      <c r="C34" s="5" t="str">
        <f>SAMPLES_general!C37</f>
        <v>RAD_Blue_Shark</v>
      </c>
      <c r="D34" s="5" t="str">
        <f>SAMPLES_general!D37</f>
        <v>NZ_12.266</v>
      </c>
      <c r="E34" s="5" t="str">
        <f>SAMPLES_general!E37</f>
        <v>female blue shark fished with longline in the Pacific-SW</v>
      </c>
      <c r="F34" s="5" t="str">
        <f>SAMPLES_general!F37</f>
        <v>no</v>
      </c>
      <c r="G34" s="5" t="str">
        <f>SAMPLES_general!G37</f>
        <v>eukaryote</v>
      </c>
      <c r="H34" s="5" t="str">
        <f>SAMPLES_general!I37</f>
        <v>ERC000011</v>
      </c>
      <c r="I34" s="5" t="str">
        <f>SAMPLES_general!J37</f>
        <v>Ifremer</v>
      </c>
      <c r="J34" s="5" t="str">
        <f>SAMPLES_general!K37</f>
        <v>fishermen</v>
      </c>
      <c r="K34" s="5" t="str">
        <f>SAMPLES_general!L37</f>
        <v>none</v>
      </c>
      <c r="L34" s="5" t="str">
        <f>SAMPLES_general!M37</f>
        <v>Prionace glauca</v>
      </c>
      <c r="M34" s="5" t="str">
        <f>SAMPLES_general!N37</f>
        <v>Blue Shark</v>
      </c>
      <c r="N34" s="5">
        <f>SAMPLES_general!O37</f>
        <v>7815</v>
      </c>
      <c r="O34" s="5">
        <f>SAMPLES_general!P37</f>
        <v>2013</v>
      </c>
      <c r="P34" s="5" t="str">
        <f>SAMPLES_general!Q37</f>
        <v>marine environment</v>
      </c>
      <c r="Q34" s="5" t="str">
        <f>SAMPLES_general!R37</f>
        <v>PAC</v>
      </c>
      <c r="R34" s="5" t="str">
        <f>SAMPLES_general!S37</f>
        <v>Pacific-SW</v>
      </c>
      <c r="S34" s="5" t="str">
        <f>SAMPLES_general!T37</f>
        <v>na</v>
      </c>
      <c r="T34" s="5" t="str">
        <f>SAMPLES_general!U37</f>
        <v>na</v>
      </c>
      <c r="U34" s="5" t="str">
        <f>SAMPLES_general!V37</f>
        <v>-43.6</v>
      </c>
      <c r="V34" s="5" t="str">
        <f>SAMPLES_general!W37</f>
        <v>165.8</v>
      </c>
      <c r="W34" s="5">
        <f>SAMPLES_general!X37</f>
        <v>0</v>
      </c>
      <c r="X34" s="5" t="str">
        <f>SAMPLES_general!Y37</f>
        <v>Ifremer</v>
      </c>
      <c r="Y34" s="5" t="str">
        <f>SAMPLES_meta!C37</f>
        <v>ENVO_01000320</v>
      </c>
      <c r="Z34" s="5" t="str">
        <f>SAMPLES_meta!D37</f>
        <v>ENVO_01000033</v>
      </c>
      <c r="AA34" s="5" t="str">
        <f>SAMPLES_meta!E37</f>
        <v>ENVO_00000015</v>
      </c>
      <c r="AB34" s="5" t="str">
        <f>SAMPLES_meta!F37</f>
        <v>not applicable</v>
      </c>
      <c r="AC34" s="5" t="str">
        <f>SAMPLES_meta!G37</f>
        <v>DarTseq</v>
      </c>
      <c r="AD34" s="5">
        <f>SAMPLES_meta!H37</f>
        <v>0</v>
      </c>
      <c r="AE34" s="5">
        <f>SAMPLES_meta!I37</f>
        <v>0</v>
      </c>
      <c r="AF34" s="82">
        <f>SAMPLES_indiv!C37</f>
        <v>0</v>
      </c>
      <c r="AI34" s="82" t="s">
        <v>1122</v>
      </c>
      <c r="BG34" s="85"/>
    </row>
    <row r="35" spans="1:59" ht="16">
      <c r="A35" s="5" t="str">
        <f>SAMPLES_general!Z38</f>
        <v>sam_60121</v>
      </c>
      <c r="B35" s="5">
        <f>SAMPLES_general!B38</f>
        <v>60121</v>
      </c>
      <c r="C35" s="5" t="str">
        <f>SAMPLES_general!C38</f>
        <v>RAD_Blue_Shark</v>
      </c>
      <c r="D35" s="5" t="str">
        <f>SAMPLES_general!D38</f>
        <v>NZ_12.275</v>
      </c>
      <c r="E35" s="5" t="str">
        <f>SAMPLES_general!E38</f>
        <v>female blue shark fished with longline in the Pacific-SW</v>
      </c>
      <c r="F35" s="5" t="str">
        <f>SAMPLES_general!F38</f>
        <v>no</v>
      </c>
      <c r="G35" s="5" t="str">
        <f>SAMPLES_general!G38</f>
        <v>eukaryote</v>
      </c>
      <c r="H35" s="5" t="str">
        <f>SAMPLES_general!I38</f>
        <v>ERC000011</v>
      </c>
      <c r="I35" s="5" t="str">
        <f>SAMPLES_general!J38</f>
        <v>Ifremer</v>
      </c>
      <c r="J35" s="5" t="str">
        <f>SAMPLES_general!K38</f>
        <v>fishermen</v>
      </c>
      <c r="K35" s="5" t="str">
        <f>SAMPLES_general!L38</f>
        <v>none</v>
      </c>
      <c r="L35" s="5" t="str">
        <f>SAMPLES_general!M38</f>
        <v>Prionace glauca</v>
      </c>
      <c r="M35" s="5" t="str">
        <f>SAMPLES_general!N38</f>
        <v>Blue Shark</v>
      </c>
      <c r="N35" s="5">
        <f>SAMPLES_general!O38</f>
        <v>7815</v>
      </c>
      <c r="O35" s="5">
        <f>SAMPLES_general!P38</f>
        <v>2013</v>
      </c>
      <c r="P35" s="5" t="str">
        <f>SAMPLES_general!Q38</f>
        <v>marine environment</v>
      </c>
      <c r="Q35" s="5" t="str">
        <f>SAMPLES_general!R38</f>
        <v>PAC</v>
      </c>
      <c r="R35" s="5" t="str">
        <f>SAMPLES_general!S38</f>
        <v>Pacific-SW</v>
      </c>
      <c r="S35" s="5" t="str">
        <f>SAMPLES_general!T38</f>
        <v>na</v>
      </c>
      <c r="T35" s="5" t="str">
        <f>SAMPLES_general!U38</f>
        <v>na</v>
      </c>
      <c r="U35" s="5" t="str">
        <f>SAMPLES_general!V38</f>
        <v>-43.6</v>
      </c>
      <c r="V35" s="5" t="str">
        <f>SAMPLES_general!W38</f>
        <v>165.8</v>
      </c>
      <c r="W35" s="5">
        <f>SAMPLES_general!X38</f>
        <v>0</v>
      </c>
      <c r="X35" s="5" t="str">
        <f>SAMPLES_general!Y38</f>
        <v>Ifremer</v>
      </c>
      <c r="Y35" s="5" t="str">
        <f>SAMPLES_meta!C38</f>
        <v>ENVO_01000320</v>
      </c>
      <c r="Z35" s="5" t="str">
        <f>SAMPLES_meta!D38</f>
        <v>ENVO_01000033</v>
      </c>
      <c r="AA35" s="5" t="str">
        <f>SAMPLES_meta!E38</f>
        <v>ENVO_00000015</v>
      </c>
      <c r="AB35" s="5" t="str">
        <f>SAMPLES_meta!F38</f>
        <v>not applicable</v>
      </c>
      <c r="AC35" s="5" t="str">
        <f>SAMPLES_meta!G38</f>
        <v>DarTseq</v>
      </c>
      <c r="AD35" s="5">
        <f>SAMPLES_meta!H38</f>
        <v>0</v>
      </c>
      <c r="AE35" s="5">
        <f>SAMPLES_meta!I38</f>
        <v>0</v>
      </c>
      <c r="AF35" s="82">
        <f>SAMPLES_indiv!C38</f>
        <v>0</v>
      </c>
      <c r="AI35" s="82" t="s">
        <v>1122</v>
      </c>
      <c r="BG35" s="85"/>
    </row>
    <row r="36" spans="1:59" ht="16">
      <c r="A36" s="5" t="str">
        <f>SAMPLES_general!Z39</f>
        <v>sam_60122</v>
      </c>
      <c r="B36" s="5">
        <f>SAMPLES_general!B39</f>
        <v>60122</v>
      </c>
      <c r="C36" s="5" t="str">
        <f>SAMPLES_general!C39</f>
        <v>RAD_Blue_Shark</v>
      </c>
      <c r="D36" s="5" t="str">
        <f>SAMPLES_general!D39</f>
        <v>NZ_16.389</v>
      </c>
      <c r="E36" s="5" t="str">
        <f>SAMPLES_general!E39</f>
        <v>female blue shark fished with longline in the Pacific-SW</v>
      </c>
      <c r="F36" s="5" t="str">
        <f>SAMPLES_general!F39</f>
        <v>no</v>
      </c>
      <c r="G36" s="5" t="str">
        <f>SAMPLES_general!G39</f>
        <v>eukaryote</v>
      </c>
      <c r="H36" s="5" t="str">
        <f>SAMPLES_general!I39</f>
        <v>ERC000011</v>
      </c>
      <c r="I36" s="5" t="str">
        <f>SAMPLES_general!J39</f>
        <v>Ifremer</v>
      </c>
      <c r="J36" s="5" t="str">
        <f>SAMPLES_general!K39</f>
        <v>fishermen</v>
      </c>
      <c r="K36" s="5" t="str">
        <f>SAMPLES_general!L39</f>
        <v>none</v>
      </c>
      <c r="L36" s="5" t="str">
        <f>SAMPLES_general!M39</f>
        <v>Prionace glauca</v>
      </c>
      <c r="M36" s="5" t="str">
        <f>SAMPLES_general!N39</f>
        <v>Blue Shark</v>
      </c>
      <c r="N36" s="5">
        <f>SAMPLES_general!O39</f>
        <v>7815</v>
      </c>
      <c r="O36" s="5">
        <f>SAMPLES_general!P39</f>
        <v>2013</v>
      </c>
      <c r="P36" s="5" t="str">
        <f>SAMPLES_general!Q39</f>
        <v>marine environment</v>
      </c>
      <c r="Q36" s="5" t="str">
        <f>SAMPLES_general!R39</f>
        <v>PAC</v>
      </c>
      <c r="R36" s="5" t="str">
        <f>SAMPLES_general!S39</f>
        <v>Pacific-SW</v>
      </c>
      <c r="S36" s="5" t="str">
        <f>SAMPLES_general!T39</f>
        <v>na</v>
      </c>
      <c r="T36" s="5" t="str">
        <f>SAMPLES_general!U39</f>
        <v>na</v>
      </c>
      <c r="U36" s="5" t="str">
        <f>SAMPLES_general!V39</f>
        <v>-43.6</v>
      </c>
      <c r="V36" s="5" t="str">
        <f>SAMPLES_general!W39</f>
        <v>165.8</v>
      </c>
      <c r="W36" s="5">
        <f>SAMPLES_general!X39</f>
        <v>0</v>
      </c>
      <c r="X36" s="5" t="str">
        <f>SAMPLES_general!Y39</f>
        <v>Ifremer</v>
      </c>
      <c r="Y36" s="5" t="str">
        <f>SAMPLES_meta!C39</f>
        <v>ENVO_01000320</v>
      </c>
      <c r="Z36" s="5" t="str">
        <f>SAMPLES_meta!D39</f>
        <v>ENVO_01000033</v>
      </c>
      <c r="AA36" s="5" t="str">
        <f>SAMPLES_meta!E39</f>
        <v>ENVO_00000015</v>
      </c>
      <c r="AB36" s="5" t="str">
        <f>SAMPLES_meta!F39</f>
        <v>not applicable</v>
      </c>
      <c r="AC36" s="5" t="str">
        <f>SAMPLES_meta!G39</f>
        <v>DarTseq</v>
      </c>
      <c r="AD36" s="5">
        <f>SAMPLES_meta!H39</f>
        <v>0</v>
      </c>
      <c r="AE36" s="5">
        <f>SAMPLES_meta!I39</f>
        <v>0</v>
      </c>
      <c r="AF36" s="82">
        <f>SAMPLES_indiv!C39</f>
        <v>0</v>
      </c>
      <c r="AI36" s="82" t="s">
        <v>1122</v>
      </c>
      <c r="BG36" s="85"/>
    </row>
    <row r="37" spans="1:59" ht="16">
      <c r="A37" s="5" t="str">
        <f>SAMPLES_general!Z40</f>
        <v>sam_60123</v>
      </c>
      <c r="B37" s="5">
        <f>SAMPLES_general!B40</f>
        <v>60123</v>
      </c>
      <c r="C37" s="5" t="str">
        <f>SAMPLES_general!C40</f>
        <v>RAD_Blue_Shark</v>
      </c>
      <c r="D37" s="5" t="str">
        <f>SAMPLES_general!D40</f>
        <v>NZ_17.428</v>
      </c>
      <c r="E37" s="5" t="str">
        <f>SAMPLES_general!E40</f>
        <v>female blue shark fished with longline in the Pacific-SW</v>
      </c>
      <c r="F37" s="5" t="str">
        <f>SAMPLES_general!F40</f>
        <v>no</v>
      </c>
      <c r="G37" s="5" t="str">
        <f>SAMPLES_general!G40</f>
        <v>eukaryote</v>
      </c>
      <c r="H37" s="5" t="str">
        <f>SAMPLES_general!I40</f>
        <v>ERC000011</v>
      </c>
      <c r="I37" s="5" t="str">
        <f>SAMPLES_general!J40</f>
        <v>Ifremer</v>
      </c>
      <c r="J37" s="5" t="str">
        <f>SAMPLES_general!K40</f>
        <v>fishermen</v>
      </c>
      <c r="K37" s="5" t="str">
        <f>SAMPLES_general!L40</f>
        <v>none</v>
      </c>
      <c r="L37" s="5" t="str">
        <f>SAMPLES_general!M40</f>
        <v>Prionace glauca</v>
      </c>
      <c r="M37" s="5" t="str">
        <f>SAMPLES_general!N40</f>
        <v>Blue Shark</v>
      </c>
      <c r="N37" s="5">
        <f>SAMPLES_general!O40</f>
        <v>7815</v>
      </c>
      <c r="O37" s="5">
        <f>SAMPLES_general!P40</f>
        <v>2013</v>
      </c>
      <c r="P37" s="5" t="str">
        <f>SAMPLES_general!Q40</f>
        <v>marine environment</v>
      </c>
      <c r="Q37" s="5" t="str">
        <f>SAMPLES_general!R40</f>
        <v>PAC</v>
      </c>
      <c r="R37" s="5" t="str">
        <f>SAMPLES_general!S40</f>
        <v>Pacific-SW</v>
      </c>
      <c r="S37" s="5" t="str">
        <f>SAMPLES_general!T40</f>
        <v>na</v>
      </c>
      <c r="T37" s="5" t="str">
        <f>SAMPLES_general!U40</f>
        <v>na</v>
      </c>
      <c r="U37" s="5" t="str">
        <f>SAMPLES_general!V40</f>
        <v>-43.6</v>
      </c>
      <c r="V37" s="5" t="str">
        <f>SAMPLES_general!W40</f>
        <v>165.8</v>
      </c>
      <c r="W37" s="5">
        <f>SAMPLES_general!X40</f>
        <v>0</v>
      </c>
      <c r="X37" s="5" t="str">
        <f>SAMPLES_general!Y40</f>
        <v>Ifremer</v>
      </c>
      <c r="Y37" s="5" t="str">
        <f>SAMPLES_meta!C40</f>
        <v>ENVO_01000320</v>
      </c>
      <c r="Z37" s="5" t="str">
        <f>SAMPLES_meta!D40</f>
        <v>ENVO_01000033</v>
      </c>
      <c r="AA37" s="5" t="str">
        <f>SAMPLES_meta!E40</f>
        <v>ENVO_00000015</v>
      </c>
      <c r="AB37" s="5" t="str">
        <f>SAMPLES_meta!F40</f>
        <v>not applicable</v>
      </c>
      <c r="AC37" s="5" t="str">
        <f>SAMPLES_meta!G40</f>
        <v>DarTseq</v>
      </c>
      <c r="AD37" s="5">
        <f>SAMPLES_meta!H40</f>
        <v>0</v>
      </c>
      <c r="AE37" s="5">
        <f>SAMPLES_meta!I40</f>
        <v>0</v>
      </c>
      <c r="AF37" s="82">
        <f>SAMPLES_indiv!C40</f>
        <v>0</v>
      </c>
      <c r="AI37" s="82" t="s">
        <v>1122</v>
      </c>
      <c r="BG37" s="85"/>
    </row>
    <row r="38" spans="1:59" ht="16">
      <c r="A38" s="5" t="str">
        <f>SAMPLES_general!Z41</f>
        <v>sam_60124</v>
      </c>
      <c r="B38" s="5">
        <f>SAMPLES_general!B41</f>
        <v>60124</v>
      </c>
      <c r="C38" s="5" t="str">
        <f>SAMPLES_general!C41</f>
        <v>RAD_Blue_Shark</v>
      </c>
      <c r="D38" s="5" t="str">
        <f>SAMPLES_general!D41</f>
        <v>NZ_18.441</v>
      </c>
      <c r="E38" s="5" t="str">
        <f>SAMPLES_general!E41</f>
        <v>female blue shark fished with longline in the Pacific-SW</v>
      </c>
      <c r="F38" s="5" t="str">
        <f>SAMPLES_general!F41</f>
        <v>no</v>
      </c>
      <c r="G38" s="5" t="str">
        <f>SAMPLES_general!G41</f>
        <v>eukaryote</v>
      </c>
      <c r="H38" s="5" t="str">
        <f>SAMPLES_general!I41</f>
        <v>ERC000011</v>
      </c>
      <c r="I38" s="5" t="str">
        <f>SAMPLES_general!J41</f>
        <v>Ifremer</v>
      </c>
      <c r="J38" s="5" t="str">
        <f>SAMPLES_general!K41</f>
        <v>fishermen</v>
      </c>
      <c r="K38" s="5" t="str">
        <f>SAMPLES_general!L41</f>
        <v>none</v>
      </c>
      <c r="L38" s="5" t="str">
        <f>SAMPLES_general!M41</f>
        <v>Prionace glauca</v>
      </c>
      <c r="M38" s="5" t="str">
        <f>SAMPLES_general!N41</f>
        <v>Blue Shark</v>
      </c>
      <c r="N38" s="5">
        <f>SAMPLES_general!O41</f>
        <v>7815</v>
      </c>
      <c r="O38" s="5">
        <f>SAMPLES_general!P41</f>
        <v>2013</v>
      </c>
      <c r="P38" s="5" t="str">
        <f>SAMPLES_general!Q41</f>
        <v>marine environment</v>
      </c>
      <c r="Q38" s="5" t="str">
        <f>SAMPLES_general!R41</f>
        <v>PAC</v>
      </c>
      <c r="R38" s="5" t="str">
        <f>SAMPLES_general!S41</f>
        <v>Pacific-SW</v>
      </c>
      <c r="S38" s="5" t="str">
        <f>SAMPLES_general!T41</f>
        <v>na</v>
      </c>
      <c r="T38" s="5" t="str">
        <f>SAMPLES_general!U41</f>
        <v>na</v>
      </c>
      <c r="U38" s="5" t="str">
        <f>SAMPLES_general!V41</f>
        <v>-43.6</v>
      </c>
      <c r="V38" s="5" t="str">
        <f>SAMPLES_general!W41</f>
        <v>165.8</v>
      </c>
      <c r="W38" s="5">
        <f>SAMPLES_general!X41</f>
        <v>0</v>
      </c>
      <c r="X38" s="5" t="str">
        <f>SAMPLES_general!Y41</f>
        <v>Ifremer</v>
      </c>
      <c r="Y38" s="5" t="str">
        <f>SAMPLES_meta!C41</f>
        <v>ENVO_01000320</v>
      </c>
      <c r="Z38" s="5" t="str">
        <f>SAMPLES_meta!D41</f>
        <v>ENVO_01000033</v>
      </c>
      <c r="AA38" s="5" t="str">
        <f>SAMPLES_meta!E41</f>
        <v>ENVO_00000015</v>
      </c>
      <c r="AB38" s="5" t="str">
        <f>SAMPLES_meta!F41</f>
        <v>not applicable</v>
      </c>
      <c r="AC38" s="5" t="str">
        <f>SAMPLES_meta!G41</f>
        <v>DarTseq</v>
      </c>
      <c r="AD38" s="5">
        <f>SAMPLES_meta!H41</f>
        <v>0</v>
      </c>
      <c r="AE38" s="5">
        <f>SAMPLES_meta!I41</f>
        <v>0</v>
      </c>
      <c r="AF38" s="82">
        <f>SAMPLES_indiv!C41</f>
        <v>0</v>
      </c>
      <c r="AI38" s="82" t="s">
        <v>1122</v>
      </c>
      <c r="BG38" s="85"/>
    </row>
    <row r="39" spans="1:59" ht="16">
      <c r="A39" s="5" t="str">
        <f>SAMPLES_general!Z42</f>
        <v>sam_60125</v>
      </c>
      <c r="B39" s="5">
        <f>SAMPLES_general!B42</f>
        <v>60125</v>
      </c>
      <c r="C39" s="5" t="str">
        <f>SAMPLES_general!C42</f>
        <v>RAD_Blue_Shark</v>
      </c>
      <c r="D39" s="5" t="str">
        <f>SAMPLES_general!D42</f>
        <v>NZ_18.446</v>
      </c>
      <c r="E39" s="5" t="str">
        <f>SAMPLES_general!E42</f>
        <v>male blue shark fished with longline in the Pacific-SW</v>
      </c>
      <c r="F39" s="5" t="str">
        <f>SAMPLES_general!F42</f>
        <v>no</v>
      </c>
      <c r="G39" s="5" t="str">
        <f>SAMPLES_general!G42</f>
        <v>eukaryote</v>
      </c>
      <c r="H39" s="5" t="str">
        <f>SAMPLES_general!I42</f>
        <v>ERC000011</v>
      </c>
      <c r="I39" s="5" t="str">
        <f>SAMPLES_general!J42</f>
        <v>Ifremer</v>
      </c>
      <c r="J39" s="5" t="str">
        <f>SAMPLES_general!K42</f>
        <v>fishermen</v>
      </c>
      <c r="K39" s="5" t="str">
        <f>SAMPLES_general!L42</f>
        <v>none</v>
      </c>
      <c r="L39" s="5" t="str">
        <f>SAMPLES_general!M42</f>
        <v>Prionace glauca</v>
      </c>
      <c r="M39" s="5" t="str">
        <f>SAMPLES_general!N42</f>
        <v>Blue Shark</v>
      </c>
      <c r="N39" s="5">
        <f>SAMPLES_general!O42</f>
        <v>7815</v>
      </c>
      <c r="O39" s="5">
        <f>SAMPLES_general!P42</f>
        <v>2013</v>
      </c>
      <c r="P39" s="5" t="str">
        <f>SAMPLES_general!Q42</f>
        <v>marine environment</v>
      </c>
      <c r="Q39" s="5" t="str">
        <f>SAMPLES_general!R42</f>
        <v>PAC</v>
      </c>
      <c r="R39" s="5" t="str">
        <f>SAMPLES_general!S42</f>
        <v>Pacific-SW</v>
      </c>
      <c r="S39" s="5" t="str">
        <f>SAMPLES_general!T42</f>
        <v>na</v>
      </c>
      <c r="T39" s="5" t="str">
        <f>SAMPLES_general!U42</f>
        <v>na</v>
      </c>
      <c r="U39" s="5" t="str">
        <f>SAMPLES_general!V42</f>
        <v>-43.6</v>
      </c>
      <c r="V39" s="5" t="str">
        <f>SAMPLES_general!W42</f>
        <v>165.8</v>
      </c>
      <c r="W39" s="5">
        <f>SAMPLES_general!X42</f>
        <v>0</v>
      </c>
      <c r="X39" s="5" t="str">
        <f>SAMPLES_general!Y42</f>
        <v>Ifremer</v>
      </c>
      <c r="Y39" s="5" t="str">
        <f>SAMPLES_meta!C42</f>
        <v>ENVO_01000320</v>
      </c>
      <c r="Z39" s="5" t="str">
        <f>SAMPLES_meta!D42</f>
        <v>ENVO_01000033</v>
      </c>
      <c r="AA39" s="5" t="str">
        <f>SAMPLES_meta!E42</f>
        <v>ENVO_00000015</v>
      </c>
      <c r="AB39" s="5" t="str">
        <f>SAMPLES_meta!F42</f>
        <v>not applicable</v>
      </c>
      <c r="AC39" s="5" t="str">
        <f>SAMPLES_meta!G42</f>
        <v>DarTseq</v>
      </c>
      <c r="AD39" s="5">
        <f>SAMPLES_meta!H42</f>
        <v>0</v>
      </c>
      <c r="AE39" s="5">
        <f>SAMPLES_meta!I42</f>
        <v>0</v>
      </c>
      <c r="AF39" s="82">
        <f>SAMPLES_indiv!C42</f>
        <v>0</v>
      </c>
      <c r="AI39" s="82" t="s">
        <v>1122</v>
      </c>
      <c r="BG39" s="85"/>
    </row>
    <row r="40" spans="1:59" ht="16">
      <c r="A40" s="5" t="str">
        <f>SAMPLES_general!Z43</f>
        <v>sam_60126</v>
      </c>
      <c r="B40" s="5">
        <f>SAMPLES_general!B43</f>
        <v>60126</v>
      </c>
      <c r="C40" s="5" t="str">
        <f>SAMPLES_general!C43</f>
        <v>RAD_Blue_Shark</v>
      </c>
      <c r="D40" s="5" t="str">
        <f>SAMPLES_general!D43</f>
        <v>NZ_19.467</v>
      </c>
      <c r="E40" s="5" t="str">
        <f>SAMPLES_general!E43</f>
        <v>male blue shark fished with longline in the Pacific-SW</v>
      </c>
      <c r="F40" s="5" t="str">
        <f>SAMPLES_general!F43</f>
        <v>no</v>
      </c>
      <c r="G40" s="5" t="str">
        <f>SAMPLES_general!G43</f>
        <v>eukaryote</v>
      </c>
      <c r="H40" s="5" t="str">
        <f>SAMPLES_general!I43</f>
        <v>ERC000011</v>
      </c>
      <c r="I40" s="5" t="str">
        <f>SAMPLES_general!J43</f>
        <v>Ifremer</v>
      </c>
      <c r="J40" s="5" t="str">
        <f>SAMPLES_general!K43</f>
        <v>fishermen</v>
      </c>
      <c r="K40" s="5" t="str">
        <f>SAMPLES_general!L43</f>
        <v>none</v>
      </c>
      <c r="L40" s="5" t="str">
        <f>SAMPLES_general!M43</f>
        <v>Prionace glauca</v>
      </c>
      <c r="M40" s="5" t="str">
        <f>SAMPLES_general!N43</f>
        <v>Blue Shark</v>
      </c>
      <c r="N40" s="5">
        <f>SAMPLES_general!O43</f>
        <v>7815</v>
      </c>
      <c r="O40" s="5">
        <f>SAMPLES_general!P43</f>
        <v>2013</v>
      </c>
      <c r="P40" s="5" t="str">
        <f>SAMPLES_general!Q43</f>
        <v>marine environment</v>
      </c>
      <c r="Q40" s="5" t="str">
        <f>SAMPLES_general!R43</f>
        <v>PAC</v>
      </c>
      <c r="R40" s="5" t="str">
        <f>SAMPLES_general!S43</f>
        <v>Pacific-SW</v>
      </c>
      <c r="S40" s="5" t="str">
        <f>SAMPLES_general!T43</f>
        <v>na</v>
      </c>
      <c r="T40" s="5" t="str">
        <f>SAMPLES_general!U43</f>
        <v>na</v>
      </c>
      <c r="U40" s="5" t="str">
        <f>SAMPLES_general!V43</f>
        <v>-43.6</v>
      </c>
      <c r="V40" s="5" t="str">
        <f>SAMPLES_general!W43</f>
        <v>165.8</v>
      </c>
      <c r="W40" s="5">
        <f>SAMPLES_general!X43</f>
        <v>0</v>
      </c>
      <c r="X40" s="5" t="str">
        <f>SAMPLES_general!Y43</f>
        <v>Ifremer</v>
      </c>
      <c r="Y40" s="5" t="str">
        <f>SAMPLES_meta!C43</f>
        <v>ENVO_01000320</v>
      </c>
      <c r="Z40" s="5" t="str">
        <f>SAMPLES_meta!D43</f>
        <v>ENVO_01000033</v>
      </c>
      <c r="AA40" s="5" t="str">
        <f>SAMPLES_meta!E43</f>
        <v>ENVO_00000015</v>
      </c>
      <c r="AB40" s="5" t="str">
        <f>SAMPLES_meta!F43</f>
        <v>not applicable</v>
      </c>
      <c r="AC40" s="5" t="str">
        <f>SAMPLES_meta!G43</f>
        <v>DarTseq</v>
      </c>
      <c r="AD40" s="5">
        <f>SAMPLES_meta!H43</f>
        <v>0</v>
      </c>
      <c r="AE40" s="5">
        <f>SAMPLES_meta!I43</f>
        <v>0</v>
      </c>
      <c r="AF40" s="82">
        <f>SAMPLES_indiv!C43</f>
        <v>0</v>
      </c>
      <c r="AI40" s="82" t="s">
        <v>1122</v>
      </c>
      <c r="BG40" s="85"/>
    </row>
    <row r="41" spans="1:59" ht="16">
      <c r="A41" s="5" t="str">
        <f>SAMPLES_general!Z44</f>
        <v>sam_60127</v>
      </c>
      <c r="B41" s="5">
        <f>SAMPLES_general!B44</f>
        <v>60127</v>
      </c>
      <c r="C41" s="5" t="str">
        <f>SAMPLES_general!C44</f>
        <v>RAD_Blue_Shark</v>
      </c>
      <c r="D41" s="5" t="str">
        <f>SAMPLES_general!D44</f>
        <v>NZ_19.471</v>
      </c>
      <c r="E41" s="5" t="str">
        <f>SAMPLES_general!E44</f>
        <v>male blue shark fished with longline in the Pacific-SW</v>
      </c>
      <c r="F41" s="5" t="str">
        <f>SAMPLES_general!F44</f>
        <v>no</v>
      </c>
      <c r="G41" s="5" t="str">
        <f>SAMPLES_general!G44</f>
        <v>eukaryote</v>
      </c>
      <c r="H41" s="5" t="str">
        <f>SAMPLES_general!I44</f>
        <v>ERC000011</v>
      </c>
      <c r="I41" s="5" t="str">
        <f>SAMPLES_general!J44</f>
        <v>Ifremer</v>
      </c>
      <c r="J41" s="5" t="str">
        <f>SAMPLES_general!K44</f>
        <v>fishermen</v>
      </c>
      <c r="K41" s="5" t="str">
        <f>SAMPLES_general!L44</f>
        <v>none</v>
      </c>
      <c r="L41" s="5" t="str">
        <f>SAMPLES_general!M44</f>
        <v>Prionace glauca</v>
      </c>
      <c r="M41" s="5" t="str">
        <f>SAMPLES_general!N44</f>
        <v>Blue Shark</v>
      </c>
      <c r="N41" s="5">
        <f>SAMPLES_general!O44</f>
        <v>7815</v>
      </c>
      <c r="O41" s="5">
        <f>SAMPLES_general!P44</f>
        <v>2013</v>
      </c>
      <c r="P41" s="5" t="str">
        <f>SAMPLES_general!Q44</f>
        <v>marine environment</v>
      </c>
      <c r="Q41" s="5" t="str">
        <f>SAMPLES_general!R44</f>
        <v>PAC</v>
      </c>
      <c r="R41" s="5" t="str">
        <f>SAMPLES_general!S44</f>
        <v>Pacific-SW</v>
      </c>
      <c r="S41" s="5" t="str">
        <f>SAMPLES_general!T44</f>
        <v>na</v>
      </c>
      <c r="T41" s="5" t="str">
        <f>SAMPLES_general!U44</f>
        <v>na</v>
      </c>
      <c r="U41" s="5" t="str">
        <f>SAMPLES_general!V44</f>
        <v>-43.6</v>
      </c>
      <c r="V41" s="5" t="str">
        <f>SAMPLES_general!W44</f>
        <v>165.8</v>
      </c>
      <c r="W41" s="5">
        <f>SAMPLES_general!X44</f>
        <v>0</v>
      </c>
      <c r="X41" s="5" t="str">
        <f>SAMPLES_general!Y44</f>
        <v>Ifremer</v>
      </c>
      <c r="Y41" s="5" t="str">
        <f>SAMPLES_meta!C44</f>
        <v>ENVO_01000320</v>
      </c>
      <c r="Z41" s="5" t="str">
        <f>SAMPLES_meta!D44</f>
        <v>ENVO_01000033</v>
      </c>
      <c r="AA41" s="5" t="str">
        <f>SAMPLES_meta!E44</f>
        <v>ENVO_00000015</v>
      </c>
      <c r="AB41" s="5" t="str">
        <f>SAMPLES_meta!F44</f>
        <v>not applicable</v>
      </c>
      <c r="AC41" s="5" t="str">
        <f>SAMPLES_meta!G44</f>
        <v>DarTseq</v>
      </c>
      <c r="AD41" s="5">
        <f>SAMPLES_meta!H44</f>
        <v>0</v>
      </c>
      <c r="AE41" s="5">
        <f>SAMPLES_meta!I44</f>
        <v>0</v>
      </c>
      <c r="AF41" s="82">
        <f>SAMPLES_indiv!C44</f>
        <v>0</v>
      </c>
      <c r="AI41" s="82" t="s">
        <v>1122</v>
      </c>
      <c r="BG41" s="85"/>
    </row>
    <row r="42" spans="1:59" ht="16">
      <c r="A42" s="5" t="str">
        <f>SAMPLES_general!Z45</f>
        <v>sam_60128</v>
      </c>
      <c r="B42" s="5">
        <f>SAMPLES_general!B45</f>
        <v>60128</v>
      </c>
      <c r="C42" s="5" t="str">
        <f>SAMPLES_general!C45</f>
        <v>RAD_Blue_Shark</v>
      </c>
      <c r="D42" s="5" t="str">
        <f>SAMPLES_general!D45</f>
        <v>NZ_21.495</v>
      </c>
      <c r="E42" s="5" t="str">
        <f>SAMPLES_general!E45</f>
        <v>female blue shark fished with longline in the Pacific-SW</v>
      </c>
      <c r="F42" s="5" t="str">
        <f>SAMPLES_general!F45</f>
        <v>no</v>
      </c>
      <c r="G42" s="5" t="str">
        <f>SAMPLES_general!G45</f>
        <v>eukaryote</v>
      </c>
      <c r="H42" s="5" t="str">
        <f>SAMPLES_general!I45</f>
        <v>ERC000011</v>
      </c>
      <c r="I42" s="5" t="str">
        <f>SAMPLES_general!J45</f>
        <v>Ifremer</v>
      </c>
      <c r="J42" s="5" t="str">
        <f>SAMPLES_general!K45</f>
        <v>fishermen</v>
      </c>
      <c r="K42" s="5" t="str">
        <f>SAMPLES_general!L45</f>
        <v>none</v>
      </c>
      <c r="L42" s="5" t="str">
        <f>SAMPLES_general!M45</f>
        <v>Prionace glauca</v>
      </c>
      <c r="M42" s="5" t="str">
        <f>SAMPLES_general!N45</f>
        <v>Blue Shark</v>
      </c>
      <c r="N42" s="5">
        <f>SAMPLES_general!O45</f>
        <v>7815</v>
      </c>
      <c r="O42" s="5">
        <f>SAMPLES_general!P45</f>
        <v>2013</v>
      </c>
      <c r="P42" s="5" t="str">
        <f>SAMPLES_general!Q45</f>
        <v>marine environment</v>
      </c>
      <c r="Q42" s="5" t="str">
        <f>SAMPLES_general!R45</f>
        <v>PAC</v>
      </c>
      <c r="R42" s="5" t="str">
        <f>SAMPLES_general!S45</f>
        <v>Pacific-SW</v>
      </c>
      <c r="S42" s="5" t="str">
        <f>SAMPLES_general!T45</f>
        <v>na</v>
      </c>
      <c r="T42" s="5" t="str">
        <f>SAMPLES_general!U45</f>
        <v>na</v>
      </c>
      <c r="U42" s="5" t="str">
        <f>SAMPLES_general!V45</f>
        <v>-43.6</v>
      </c>
      <c r="V42" s="5" t="str">
        <f>SAMPLES_general!W45</f>
        <v>165.8</v>
      </c>
      <c r="W42" s="5">
        <f>SAMPLES_general!X45</f>
        <v>0</v>
      </c>
      <c r="X42" s="5" t="str">
        <f>SAMPLES_general!Y45</f>
        <v>Ifremer</v>
      </c>
      <c r="Y42" s="5" t="str">
        <f>SAMPLES_meta!C45</f>
        <v>ENVO_01000320</v>
      </c>
      <c r="Z42" s="5" t="str">
        <f>SAMPLES_meta!D45</f>
        <v>ENVO_01000033</v>
      </c>
      <c r="AA42" s="5" t="str">
        <f>SAMPLES_meta!E45</f>
        <v>ENVO_00000015</v>
      </c>
      <c r="AB42" s="5" t="str">
        <f>SAMPLES_meta!F45</f>
        <v>not applicable</v>
      </c>
      <c r="AC42" s="5" t="str">
        <f>SAMPLES_meta!G45</f>
        <v>DarTseq</v>
      </c>
      <c r="AD42" s="5">
        <f>SAMPLES_meta!H45</f>
        <v>0</v>
      </c>
      <c r="AE42" s="5">
        <f>SAMPLES_meta!I45</f>
        <v>0</v>
      </c>
      <c r="AF42" s="82">
        <f>SAMPLES_indiv!C45</f>
        <v>0</v>
      </c>
      <c r="AI42" s="82" t="s">
        <v>1122</v>
      </c>
      <c r="BG42" s="85"/>
    </row>
    <row r="43" spans="1:59" ht="16">
      <c r="A43" s="5" t="str">
        <f>SAMPLES_general!Z46</f>
        <v>sam_60129</v>
      </c>
      <c r="B43" s="5">
        <f>SAMPLES_general!B46</f>
        <v>60129</v>
      </c>
      <c r="C43" s="5" t="str">
        <f>SAMPLES_general!C46</f>
        <v>RAD_Blue_Shark</v>
      </c>
      <c r="D43" s="5" t="str">
        <f>SAMPLES_general!D46</f>
        <v>NZ_23.522</v>
      </c>
      <c r="E43" s="5" t="str">
        <f>SAMPLES_general!E46</f>
        <v>female blue shark fished with longline in the Pacific-SW</v>
      </c>
      <c r="F43" s="5" t="str">
        <f>SAMPLES_general!F46</f>
        <v>no</v>
      </c>
      <c r="G43" s="5" t="str">
        <f>SAMPLES_general!G46</f>
        <v>eukaryote</v>
      </c>
      <c r="H43" s="5" t="str">
        <f>SAMPLES_general!I46</f>
        <v>ERC000011</v>
      </c>
      <c r="I43" s="5" t="str">
        <f>SAMPLES_general!J46</f>
        <v>Ifremer</v>
      </c>
      <c r="J43" s="5" t="str">
        <f>SAMPLES_general!K46</f>
        <v>fishermen</v>
      </c>
      <c r="K43" s="5" t="str">
        <f>SAMPLES_general!L46</f>
        <v>none</v>
      </c>
      <c r="L43" s="5" t="str">
        <f>SAMPLES_general!M46</f>
        <v>Prionace glauca</v>
      </c>
      <c r="M43" s="5" t="str">
        <f>SAMPLES_general!N46</f>
        <v>Blue Shark</v>
      </c>
      <c r="N43" s="5">
        <f>SAMPLES_general!O46</f>
        <v>7815</v>
      </c>
      <c r="O43" s="5">
        <f>SAMPLES_general!P46</f>
        <v>2013</v>
      </c>
      <c r="P43" s="5" t="str">
        <f>SAMPLES_general!Q46</f>
        <v>marine environment</v>
      </c>
      <c r="Q43" s="5" t="str">
        <f>SAMPLES_general!R46</f>
        <v>PAC</v>
      </c>
      <c r="R43" s="5" t="str">
        <f>SAMPLES_general!S46</f>
        <v>Pacific-SW</v>
      </c>
      <c r="S43" s="5" t="str">
        <f>SAMPLES_general!T46</f>
        <v>na</v>
      </c>
      <c r="T43" s="5" t="str">
        <f>SAMPLES_general!U46</f>
        <v>na</v>
      </c>
      <c r="U43" s="5" t="str">
        <f>SAMPLES_general!V46</f>
        <v>-43.6</v>
      </c>
      <c r="V43" s="5" t="str">
        <f>SAMPLES_general!W46</f>
        <v>165.8</v>
      </c>
      <c r="W43" s="5">
        <f>SAMPLES_general!X46</f>
        <v>0</v>
      </c>
      <c r="X43" s="5" t="str">
        <f>SAMPLES_general!Y46</f>
        <v>Ifremer</v>
      </c>
      <c r="Y43" s="5" t="str">
        <f>SAMPLES_meta!C46</f>
        <v>ENVO_01000320</v>
      </c>
      <c r="Z43" s="5" t="str">
        <f>SAMPLES_meta!D46</f>
        <v>ENVO_01000033</v>
      </c>
      <c r="AA43" s="5" t="str">
        <f>SAMPLES_meta!E46</f>
        <v>ENVO_00000015</v>
      </c>
      <c r="AB43" s="5" t="str">
        <f>SAMPLES_meta!F46</f>
        <v>not applicable</v>
      </c>
      <c r="AC43" s="5" t="str">
        <f>SAMPLES_meta!G46</f>
        <v>DarTseq</v>
      </c>
      <c r="AD43" s="5">
        <f>SAMPLES_meta!H46</f>
        <v>0</v>
      </c>
      <c r="AE43" s="5">
        <f>SAMPLES_meta!I46</f>
        <v>0</v>
      </c>
      <c r="AF43" s="82">
        <f>SAMPLES_indiv!C46</f>
        <v>0</v>
      </c>
      <c r="AI43" s="82" t="s">
        <v>1122</v>
      </c>
      <c r="BG43" s="85"/>
    </row>
    <row r="44" spans="1:59" ht="16">
      <c r="A44" s="5" t="str">
        <f>SAMPLES_general!Z47</f>
        <v>sam_60130</v>
      </c>
      <c r="B44" s="5">
        <f>SAMPLES_general!B47</f>
        <v>60130</v>
      </c>
      <c r="C44" s="5" t="str">
        <f>SAMPLES_general!C47</f>
        <v>RAD_Blue_Shark</v>
      </c>
      <c r="D44" s="5" t="str">
        <f>SAMPLES_general!D47</f>
        <v>NZ_23.525</v>
      </c>
      <c r="E44" s="5" t="str">
        <f>SAMPLES_general!E47</f>
        <v>male blue shark fished with longline in the Pacific-SW</v>
      </c>
      <c r="F44" s="5" t="str">
        <f>SAMPLES_general!F47</f>
        <v>no</v>
      </c>
      <c r="G44" s="5" t="str">
        <f>SAMPLES_general!G47</f>
        <v>eukaryote</v>
      </c>
      <c r="H44" s="5" t="str">
        <f>SAMPLES_general!I47</f>
        <v>ERC000011</v>
      </c>
      <c r="I44" s="5" t="str">
        <f>SAMPLES_general!J47</f>
        <v>Ifremer</v>
      </c>
      <c r="J44" s="5" t="str">
        <f>SAMPLES_general!K47</f>
        <v>fishermen</v>
      </c>
      <c r="K44" s="5" t="str">
        <f>SAMPLES_general!L47</f>
        <v>none</v>
      </c>
      <c r="L44" s="5" t="str">
        <f>SAMPLES_general!M47</f>
        <v>Prionace glauca</v>
      </c>
      <c r="M44" s="5" t="str">
        <f>SAMPLES_general!N47</f>
        <v>Blue Shark</v>
      </c>
      <c r="N44" s="5">
        <f>SAMPLES_general!O47</f>
        <v>7815</v>
      </c>
      <c r="O44" s="5">
        <f>SAMPLES_general!P47</f>
        <v>2013</v>
      </c>
      <c r="P44" s="5" t="str">
        <f>SAMPLES_general!Q47</f>
        <v>marine environment</v>
      </c>
      <c r="Q44" s="5" t="str">
        <f>SAMPLES_general!R47</f>
        <v>PAC</v>
      </c>
      <c r="R44" s="5" t="str">
        <f>SAMPLES_general!S47</f>
        <v>Pacific-SW</v>
      </c>
      <c r="S44" s="5" t="str">
        <f>SAMPLES_general!T47</f>
        <v>na</v>
      </c>
      <c r="T44" s="5" t="str">
        <f>SAMPLES_general!U47</f>
        <v>na</v>
      </c>
      <c r="U44" s="5" t="str">
        <f>SAMPLES_general!V47</f>
        <v>-43.6</v>
      </c>
      <c r="V44" s="5" t="str">
        <f>SAMPLES_general!W47</f>
        <v>165.8</v>
      </c>
      <c r="W44" s="5">
        <f>SAMPLES_general!X47</f>
        <v>0</v>
      </c>
      <c r="X44" s="5" t="str">
        <f>SAMPLES_general!Y47</f>
        <v>Ifremer</v>
      </c>
      <c r="Y44" s="5" t="str">
        <f>SAMPLES_meta!C47</f>
        <v>ENVO_01000320</v>
      </c>
      <c r="Z44" s="5" t="str">
        <f>SAMPLES_meta!D47</f>
        <v>ENVO_01000033</v>
      </c>
      <c r="AA44" s="5" t="str">
        <f>SAMPLES_meta!E47</f>
        <v>ENVO_00000015</v>
      </c>
      <c r="AB44" s="5" t="str">
        <f>SAMPLES_meta!F47</f>
        <v>not applicable</v>
      </c>
      <c r="AC44" s="5" t="str">
        <f>SAMPLES_meta!G47</f>
        <v>DarTseq</v>
      </c>
      <c r="AD44" s="5">
        <f>SAMPLES_meta!H47</f>
        <v>0</v>
      </c>
      <c r="AE44" s="5">
        <f>SAMPLES_meta!I47</f>
        <v>0</v>
      </c>
      <c r="AF44" s="82">
        <f>SAMPLES_indiv!C47</f>
        <v>0</v>
      </c>
      <c r="AI44" s="82" t="s">
        <v>1122</v>
      </c>
      <c r="BG44" s="85"/>
    </row>
    <row r="45" spans="1:59" ht="16">
      <c r="A45" s="5" t="str">
        <f>SAMPLES_general!Z48</f>
        <v>sam_60131</v>
      </c>
      <c r="B45" s="5">
        <f>SAMPLES_general!B48</f>
        <v>60131</v>
      </c>
      <c r="C45" s="5" t="str">
        <f>SAMPLES_general!C48</f>
        <v>RAD_Blue_Shark</v>
      </c>
      <c r="D45" s="5" t="str">
        <f>SAMPLES_general!D48</f>
        <v>NZ_23.530</v>
      </c>
      <c r="E45" s="5" t="str">
        <f>SAMPLES_general!E48</f>
        <v>male blue shark fished with longline in the Pacific-SW</v>
      </c>
      <c r="F45" s="5" t="str">
        <f>SAMPLES_general!F48</f>
        <v>no</v>
      </c>
      <c r="G45" s="5" t="str">
        <f>SAMPLES_general!G48</f>
        <v>eukaryote</v>
      </c>
      <c r="H45" s="5" t="str">
        <f>SAMPLES_general!I48</f>
        <v>ERC000011</v>
      </c>
      <c r="I45" s="5" t="str">
        <f>SAMPLES_general!J48</f>
        <v>Ifremer</v>
      </c>
      <c r="J45" s="5" t="str">
        <f>SAMPLES_general!K48</f>
        <v>fishermen</v>
      </c>
      <c r="K45" s="5" t="str">
        <f>SAMPLES_general!L48</f>
        <v>none</v>
      </c>
      <c r="L45" s="5" t="str">
        <f>SAMPLES_general!M48</f>
        <v>Prionace glauca</v>
      </c>
      <c r="M45" s="5" t="str">
        <f>SAMPLES_general!N48</f>
        <v>Blue Shark</v>
      </c>
      <c r="N45" s="5">
        <f>SAMPLES_general!O48</f>
        <v>7815</v>
      </c>
      <c r="O45" s="5">
        <f>SAMPLES_general!P48</f>
        <v>2013</v>
      </c>
      <c r="P45" s="5" t="str">
        <f>SAMPLES_general!Q48</f>
        <v>marine environment</v>
      </c>
      <c r="Q45" s="5" t="str">
        <f>SAMPLES_general!R48</f>
        <v>PAC</v>
      </c>
      <c r="R45" s="5" t="str">
        <f>SAMPLES_general!S48</f>
        <v>Pacific-SW</v>
      </c>
      <c r="S45" s="5" t="str">
        <f>SAMPLES_general!T48</f>
        <v>na</v>
      </c>
      <c r="T45" s="5" t="str">
        <f>SAMPLES_general!U48</f>
        <v>na</v>
      </c>
      <c r="U45" s="5" t="str">
        <f>SAMPLES_general!V48</f>
        <v>-43.6</v>
      </c>
      <c r="V45" s="5" t="str">
        <f>SAMPLES_general!W48</f>
        <v>165.8</v>
      </c>
      <c r="W45" s="5">
        <f>SAMPLES_general!X48</f>
        <v>0</v>
      </c>
      <c r="X45" s="5" t="str">
        <f>SAMPLES_general!Y48</f>
        <v>Ifremer</v>
      </c>
      <c r="Y45" s="5" t="str">
        <f>SAMPLES_meta!C48</f>
        <v>ENVO_01000320</v>
      </c>
      <c r="Z45" s="5" t="str">
        <f>SAMPLES_meta!D48</f>
        <v>ENVO_01000033</v>
      </c>
      <c r="AA45" s="5" t="str">
        <f>SAMPLES_meta!E48</f>
        <v>ENVO_00000015</v>
      </c>
      <c r="AB45" s="5" t="str">
        <f>SAMPLES_meta!F48</f>
        <v>not applicable</v>
      </c>
      <c r="AC45" s="5" t="str">
        <f>SAMPLES_meta!G48</f>
        <v>DarTseq</v>
      </c>
      <c r="AD45" s="5">
        <f>SAMPLES_meta!H48</f>
        <v>0</v>
      </c>
      <c r="AE45" s="5">
        <f>SAMPLES_meta!I48</f>
        <v>0</v>
      </c>
      <c r="AF45" s="82">
        <f>SAMPLES_indiv!C48</f>
        <v>0</v>
      </c>
      <c r="AI45" s="82" t="s">
        <v>1122</v>
      </c>
      <c r="BG45" s="85"/>
    </row>
    <row r="46" spans="1:59" ht="16">
      <c r="A46" s="5" t="str">
        <f>SAMPLES_general!Z49</f>
        <v>sam_60132</v>
      </c>
      <c r="B46" s="5">
        <f>SAMPLES_general!B49</f>
        <v>60132</v>
      </c>
      <c r="C46" s="5" t="str">
        <f>SAMPLES_general!C49</f>
        <v>RAD_Blue_Shark</v>
      </c>
      <c r="D46" s="5" t="str">
        <f>SAMPLES_general!D49</f>
        <v>NZ_23.533</v>
      </c>
      <c r="E46" s="5" t="str">
        <f>SAMPLES_general!E49</f>
        <v>female blue shark fished with longline in the Pacific-SW</v>
      </c>
      <c r="F46" s="5" t="str">
        <f>SAMPLES_general!F49</f>
        <v>no</v>
      </c>
      <c r="G46" s="5" t="str">
        <f>SAMPLES_general!G49</f>
        <v>eukaryote</v>
      </c>
      <c r="H46" s="5" t="str">
        <f>SAMPLES_general!I49</f>
        <v>ERC000011</v>
      </c>
      <c r="I46" s="5" t="str">
        <f>SAMPLES_general!J49</f>
        <v>Ifremer</v>
      </c>
      <c r="J46" s="5" t="str">
        <f>SAMPLES_general!K49</f>
        <v>fishermen</v>
      </c>
      <c r="K46" s="5" t="str">
        <f>SAMPLES_general!L49</f>
        <v>none</v>
      </c>
      <c r="L46" s="5" t="str">
        <f>SAMPLES_general!M49</f>
        <v>Prionace glauca</v>
      </c>
      <c r="M46" s="5" t="str">
        <f>SAMPLES_general!N49</f>
        <v>Blue Shark</v>
      </c>
      <c r="N46" s="5">
        <f>SAMPLES_general!O49</f>
        <v>7815</v>
      </c>
      <c r="O46" s="5">
        <f>SAMPLES_general!P49</f>
        <v>2013</v>
      </c>
      <c r="P46" s="5" t="str">
        <f>SAMPLES_general!Q49</f>
        <v>marine environment</v>
      </c>
      <c r="Q46" s="5" t="str">
        <f>SAMPLES_general!R49</f>
        <v>PAC</v>
      </c>
      <c r="R46" s="5" t="str">
        <f>SAMPLES_general!S49</f>
        <v>Pacific-SW</v>
      </c>
      <c r="S46" s="5" t="str">
        <f>SAMPLES_general!T49</f>
        <v>na</v>
      </c>
      <c r="T46" s="5" t="str">
        <f>SAMPLES_general!U49</f>
        <v>na</v>
      </c>
      <c r="U46" s="5" t="str">
        <f>SAMPLES_general!V49</f>
        <v>-43.6</v>
      </c>
      <c r="V46" s="5" t="str">
        <f>SAMPLES_general!W49</f>
        <v>165.8</v>
      </c>
      <c r="W46" s="5">
        <f>SAMPLES_general!X49</f>
        <v>0</v>
      </c>
      <c r="X46" s="5" t="str">
        <f>SAMPLES_general!Y49</f>
        <v>Ifremer</v>
      </c>
      <c r="Y46" s="5" t="str">
        <f>SAMPLES_meta!C49</f>
        <v>ENVO_01000320</v>
      </c>
      <c r="Z46" s="5" t="str">
        <f>SAMPLES_meta!D49</f>
        <v>ENVO_01000033</v>
      </c>
      <c r="AA46" s="5" t="str">
        <f>SAMPLES_meta!E49</f>
        <v>ENVO_00000015</v>
      </c>
      <c r="AB46" s="5" t="str">
        <f>SAMPLES_meta!F49</f>
        <v>not applicable</v>
      </c>
      <c r="AC46" s="5" t="str">
        <f>SAMPLES_meta!G49</f>
        <v>DarTseq</v>
      </c>
      <c r="AD46" s="5">
        <f>SAMPLES_meta!H49</f>
        <v>0</v>
      </c>
      <c r="AE46" s="5">
        <f>SAMPLES_meta!I49</f>
        <v>0</v>
      </c>
      <c r="AF46" s="82">
        <f>SAMPLES_indiv!C49</f>
        <v>0</v>
      </c>
      <c r="AI46" s="82" t="s">
        <v>1122</v>
      </c>
      <c r="BG46" s="85"/>
    </row>
    <row r="47" spans="1:59" ht="16">
      <c r="A47" s="5" t="str">
        <f>SAMPLES_general!Z50</f>
        <v>sam_60133</v>
      </c>
      <c r="B47" s="5">
        <f>SAMPLES_general!B50</f>
        <v>60133</v>
      </c>
      <c r="C47" s="5" t="str">
        <f>SAMPLES_general!C50</f>
        <v>RAD_Blue_Shark</v>
      </c>
      <c r="D47" s="5" t="str">
        <f>SAMPLES_general!D50</f>
        <v>NZ_23.539</v>
      </c>
      <c r="E47" s="5" t="str">
        <f>SAMPLES_general!E50</f>
        <v>male blue shark fished with longline in the Pacific-SW</v>
      </c>
      <c r="F47" s="5" t="str">
        <f>SAMPLES_general!F50</f>
        <v>no</v>
      </c>
      <c r="G47" s="5" t="str">
        <f>SAMPLES_general!G50</f>
        <v>eukaryote</v>
      </c>
      <c r="H47" s="5" t="str">
        <f>SAMPLES_general!I50</f>
        <v>ERC000011</v>
      </c>
      <c r="I47" s="5" t="str">
        <f>SAMPLES_general!J50</f>
        <v>Ifremer</v>
      </c>
      <c r="J47" s="5" t="str">
        <f>SAMPLES_general!K50</f>
        <v>fishermen</v>
      </c>
      <c r="K47" s="5" t="str">
        <f>SAMPLES_general!L50</f>
        <v>none</v>
      </c>
      <c r="L47" s="5" t="str">
        <f>SAMPLES_general!M50</f>
        <v>Prionace glauca</v>
      </c>
      <c r="M47" s="5" t="str">
        <f>SAMPLES_general!N50</f>
        <v>Blue Shark</v>
      </c>
      <c r="N47" s="5">
        <f>SAMPLES_general!O50</f>
        <v>7815</v>
      </c>
      <c r="O47" s="5">
        <f>SAMPLES_general!P50</f>
        <v>2013</v>
      </c>
      <c r="P47" s="5" t="str">
        <f>SAMPLES_general!Q50</f>
        <v>marine environment</v>
      </c>
      <c r="Q47" s="5" t="str">
        <f>SAMPLES_general!R50</f>
        <v>PAC</v>
      </c>
      <c r="R47" s="5" t="str">
        <f>SAMPLES_general!S50</f>
        <v>Pacific-SW</v>
      </c>
      <c r="S47" s="5" t="str">
        <f>SAMPLES_general!T50</f>
        <v>na</v>
      </c>
      <c r="T47" s="5" t="str">
        <f>SAMPLES_general!U50</f>
        <v>na</v>
      </c>
      <c r="U47" s="5" t="str">
        <f>SAMPLES_general!V50</f>
        <v>-43.6</v>
      </c>
      <c r="V47" s="5" t="str">
        <f>SAMPLES_general!W50</f>
        <v>165.8</v>
      </c>
      <c r="W47" s="5">
        <f>SAMPLES_general!X50</f>
        <v>0</v>
      </c>
      <c r="X47" s="5" t="str">
        <f>SAMPLES_general!Y50</f>
        <v>Ifremer</v>
      </c>
      <c r="Y47" s="5" t="str">
        <f>SAMPLES_meta!C50</f>
        <v>ENVO_01000320</v>
      </c>
      <c r="Z47" s="5" t="str">
        <f>SAMPLES_meta!D50</f>
        <v>ENVO_01000033</v>
      </c>
      <c r="AA47" s="5" t="str">
        <f>SAMPLES_meta!E50</f>
        <v>ENVO_00000015</v>
      </c>
      <c r="AB47" s="5" t="str">
        <f>SAMPLES_meta!F50</f>
        <v>not applicable</v>
      </c>
      <c r="AC47" s="5" t="str">
        <f>SAMPLES_meta!G50</f>
        <v>DarTseq</v>
      </c>
      <c r="AD47" s="5">
        <f>SAMPLES_meta!H50</f>
        <v>0</v>
      </c>
      <c r="AE47" s="5">
        <f>SAMPLES_meta!I50</f>
        <v>0</v>
      </c>
      <c r="AF47" s="82">
        <f>SAMPLES_indiv!C50</f>
        <v>0</v>
      </c>
      <c r="AI47" s="82" t="s">
        <v>1122</v>
      </c>
      <c r="BG47" s="85"/>
    </row>
    <row r="48" spans="1:59" ht="16">
      <c r="A48" s="5" t="str">
        <f>SAMPLES_general!Z51</f>
        <v>sam_60134</v>
      </c>
      <c r="B48" s="5">
        <f>SAMPLES_general!B51</f>
        <v>60134</v>
      </c>
      <c r="C48" s="5" t="str">
        <f>SAMPLES_general!C51</f>
        <v>RAD_Blue_Shark</v>
      </c>
      <c r="D48" s="5">
        <f>SAMPLES_general!D51</f>
        <v>26300</v>
      </c>
      <c r="E48" s="5" t="str">
        <f>SAMPLES_general!E51</f>
        <v>female blue shark fished with longline in the Atlantic-SE</v>
      </c>
      <c r="F48" s="5" t="str">
        <f>SAMPLES_general!F51</f>
        <v>no</v>
      </c>
      <c r="G48" s="5" t="str">
        <f>SAMPLES_general!G51</f>
        <v>eukaryote</v>
      </c>
      <c r="H48" s="5" t="str">
        <f>SAMPLES_general!I51</f>
        <v>ERC000011</v>
      </c>
      <c r="I48" s="5" t="str">
        <f>SAMPLES_general!J51</f>
        <v>Ifremer</v>
      </c>
      <c r="J48" s="5" t="str">
        <f>SAMPLES_general!K51</f>
        <v>fishermen</v>
      </c>
      <c r="K48" s="5" t="str">
        <f>SAMPLES_general!L51</f>
        <v>none</v>
      </c>
      <c r="L48" s="5" t="str">
        <f>SAMPLES_general!M51</f>
        <v>Prionace glauca</v>
      </c>
      <c r="M48" s="5" t="str">
        <f>SAMPLES_general!N51</f>
        <v>Blue Shark</v>
      </c>
      <c r="N48" s="5">
        <f>SAMPLES_general!O51</f>
        <v>7815</v>
      </c>
      <c r="O48" s="5">
        <f>SAMPLES_general!P51</f>
        <v>2018</v>
      </c>
      <c r="P48" s="5" t="str">
        <f>SAMPLES_general!Q51</f>
        <v>marine environment</v>
      </c>
      <c r="Q48" s="5" t="str">
        <f>SAMPLES_general!R51</f>
        <v>ATL</v>
      </c>
      <c r="R48" s="5" t="str">
        <f>SAMPLES_general!S51</f>
        <v>Atlantic-SE</v>
      </c>
      <c r="S48" s="5" t="str">
        <f>SAMPLES_general!T51</f>
        <v>na</v>
      </c>
      <c r="T48" s="5" t="str">
        <f>SAMPLES_general!U51</f>
        <v>na</v>
      </c>
      <c r="U48" s="5" t="str">
        <f>SAMPLES_general!V51</f>
        <v>-35.5</v>
      </c>
      <c r="V48" s="5" t="str">
        <f>SAMPLES_general!W51</f>
        <v>17.5</v>
      </c>
      <c r="W48" s="5">
        <f>SAMPLES_general!X51</f>
        <v>0</v>
      </c>
      <c r="X48" s="5" t="str">
        <f>SAMPLES_general!Y51</f>
        <v>Ifremer</v>
      </c>
      <c r="Y48" s="5" t="str">
        <f>SAMPLES_meta!C51</f>
        <v>ENVO_01000320</v>
      </c>
      <c r="Z48" s="5" t="str">
        <f>SAMPLES_meta!D51</f>
        <v>ENVO_01000033</v>
      </c>
      <c r="AA48" s="5" t="str">
        <f>SAMPLES_meta!E51</f>
        <v>ENVO_00000015</v>
      </c>
      <c r="AB48" s="5" t="str">
        <f>SAMPLES_meta!F51</f>
        <v>not applicable</v>
      </c>
      <c r="AC48" s="5" t="str">
        <f>SAMPLES_meta!G51</f>
        <v>DarTseq</v>
      </c>
      <c r="AD48" s="5">
        <f>SAMPLES_meta!H51</f>
        <v>0</v>
      </c>
      <c r="AE48" s="5">
        <f>SAMPLES_meta!I51</f>
        <v>0</v>
      </c>
      <c r="AF48" s="82">
        <f>SAMPLES_indiv!C51</f>
        <v>0</v>
      </c>
      <c r="AI48" s="82" t="s">
        <v>1122</v>
      </c>
      <c r="BG48" s="85"/>
    </row>
    <row r="49" spans="1:59" ht="16">
      <c r="A49" s="5" t="str">
        <f>SAMPLES_general!Z52</f>
        <v>sam_60135</v>
      </c>
      <c r="B49" s="5">
        <f>SAMPLES_general!B52</f>
        <v>60135</v>
      </c>
      <c r="C49" s="5" t="str">
        <f>SAMPLES_general!C52</f>
        <v>RAD_Blue_Shark</v>
      </c>
      <c r="D49" s="5">
        <f>SAMPLES_general!D52</f>
        <v>26301</v>
      </c>
      <c r="E49" s="5" t="str">
        <f>SAMPLES_general!E52</f>
        <v>male blue shark fished with longline in the Atlantic-SE</v>
      </c>
      <c r="F49" s="5" t="str">
        <f>SAMPLES_general!F52</f>
        <v>no</v>
      </c>
      <c r="G49" s="5" t="str">
        <f>SAMPLES_general!G52</f>
        <v>eukaryote</v>
      </c>
      <c r="H49" s="5" t="str">
        <f>SAMPLES_general!I52</f>
        <v>ERC000011</v>
      </c>
      <c r="I49" s="5" t="str">
        <f>SAMPLES_general!J52</f>
        <v>Ifremer</v>
      </c>
      <c r="J49" s="5" t="str">
        <f>SAMPLES_general!K52</f>
        <v>fishermen</v>
      </c>
      <c r="K49" s="5" t="str">
        <f>SAMPLES_general!L52</f>
        <v>none</v>
      </c>
      <c r="L49" s="5" t="str">
        <f>SAMPLES_general!M52</f>
        <v>Prionace glauca</v>
      </c>
      <c r="M49" s="5" t="str">
        <f>SAMPLES_general!N52</f>
        <v>Blue Shark</v>
      </c>
      <c r="N49" s="5">
        <f>SAMPLES_general!O52</f>
        <v>7815</v>
      </c>
      <c r="O49" s="5">
        <f>SAMPLES_general!P52</f>
        <v>2018</v>
      </c>
      <c r="P49" s="5" t="str">
        <f>SAMPLES_general!Q52</f>
        <v>marine environment</v>
      </c>
      <c r="Q49" s="5" t="str">
        <f>SAMPLES_general!R52</f>
        <v>ATL</v>
      </c>
      <c r="R49" s="5" t="str">
        <f>SAMPLES_general!S52</f>
        <v>Atlantic-SE</v>
      </c>
      <c r="S49" s="5" t="str">
        <f>SAMPLES_general!T52</f>
        <v>na</v>
      </c>
      <c r="T49" s="5" t="str">
        <f>SAMPLES_general!U52</f>
        <v>na</v>
      </c>
      <c r="U49" s="5" t="str">
        <f>SAMPLES_general!V52</f>
        <v>-35.5</v>
      </c>
      <c r="V49" s="5" t="str">
        <f>SAMPLES_general!W52</f>
        <v>17.5</v>
      </c>
      <c r="W49" s="5">
        <f>SAMPLES_general!X52</f>
        <v>0</v>
      </c>
      <c r="X49" s="5" t="str">
        <f>SAMPLES_general!Y52</f>
        <v>Ifremer</v>
      </c>
      <c r="Y49" s="5" t="str">
        <f>SAMPLES_meta!C52</f>
        <v>ENVO_01000320</v>
      </c>
      <c r="Z49" s="5" t="str">
        <f>SAMPLES_meta!D52</f>
        <v>ENVO_01000033</v>
      </c>
      <c r="AA49" s="5" t="str">
        <f>SAMPLES_meta!E52</f>
        <v>ENVO_00000015</v>
      </c>
      <c r="AB49" s="5" t="str">
        <f>SAMPLES_meta!F52</f>
        <v>not applicable</v>
      </c>
      <c r="AC49" s="5" t="str">
        <f>SAMPLES_meta!G52</f>
        <v>DarTseq</v>
      </c>
      <c r="AD49" s="5">
        <f>SAMPLES_meta!H52</f>
        <v>0</v>
      </c>
      <c r="AE49" s="5">
        <f>SAMPLES_meta!I52</f>
        <v>0</v>
      </c>
      <c r="AF49" s="82">
        <f>SAMPLES_indiv!C52</f>
        <v>0</v>
      </c>
      <c r="AI49" s="82" t="s">
        <v>1122</v>
      </c>
      <c r="BG49" s="85"/>
    </row>
    <row r="50" spans="1:59" ht="16">
      <c r="A50" s="5" t="str">
        <f>SAMPLES_general!Z53</f>
        <v>sam_60136</v>
      </c>
      <c r="B50" s="5">
        <f>SAMPLES_general!B53</f>
        <v>60136</v>
      </c>
      <c r="C50" s="5" t="str">
        <f>SAMPLES_general!C53</f>
        <v>RAD_Blue_Shark</v>
      </c>
      <c r="D50" s="5">
        <f>SAMPLES_general!D53</f>
        <v>26303</v>
      </c>
      <c r="E50" s="5" t="str">
        <f>SAMPLES_general!E53</f>
        <v>female blue shark fished with longline in the Atlantic-SE</v>
      </c>
      <c r="F50" s="5" t="str">
        <f>SAMPLES_general!F53</f>
        <v>no</v>
      </c>
      <c r="G50" s="5" t="str">
        <f>SAMPLES_general!G53</f>
        <v>eukaryote</v>
      </c>
      <c r="H50" s="5" t="str">
        <f>SAMPLES_general!I53</f>
        <v>ERC000011</v>
      </c>
      <c r="I50" s="5" t="str">
        <f>SAMPLES_general!J53</f>
        <v>Ifremer</v>
      </c>
      <c r="J50" s="5" t="str">
        <f>SAMPLES_general!K53</f>
        <v>fishermen</v>
      </c>
      <c r="K50" s="5" t="str">
        <f>SAMPLES_general!L53</f>
        <v>none</v>
      </c>
      <c r="L50" s="5" t="str">
        <f>SAMPLES_general!M53</f>
        <v>Prionace glauca</v>
      </c>
      <c r="M50" s="5" t="str">
        <f>SAMPLES_general!N53</f>
        <v>Blue Shark</v>
      </c>
      <c r="N50" s="5">
        <f>SAMPLES_general!O53</f>
        <v>7815</v>
      </c>
      <c r="O50" s="5">
        <f>SAMPLES_general!P53</f>
        <v>2018</v>
      </c>
      <c r="P50" s="5" t="str">
        <f>SAMPLES_general!Q53</f>
        <v>marine environment</v>
      </c>
      <c r="Q50" s="5" t="str">
        <f>SAMPLES_general!R53</f>
        <v>ATL</v>
      </c>
      <c r="R50" s="5" t="str">
        <f>SAMPLES_general!S53</f>
        <v>Atlantic-SE</v>
      </c>
      <c r="S50" s="5" t="str">
        <f>SAMPLES_general!T53</f>
        <v>na</v>
      </c>
      <c r="T50" s="5" t="str">
        <f>SAMPLES_general!U53</f>
        <v>na</v>
      </c>
      <c r="U50" s="5" t="str">
        <f>SAMPLES_general!V53</f>
        <v>-35.5</v>
      </c>
      <c r="V50" s="5" t="str">
        <f>SAMPLES_general!W53</f>
        <v>17.5</v>
      </c>
      <c r="W50" s="5">
        <f>SAMPLES_general!X53</f>
        <v>0</v>
      </c>
      <c r="X50" s="5" t="str">
        <f>SAMPLES_general!Y53</f>
        <v>Ifremer</v>
      </c>
      <c r="Y50" s="5" t="str">
        <f>SAMPLES_meta!C53</f>
        <v>ENVO_01000320</v>
      </c>
      <c r="Z50" s="5" t="str">
        <f>SAMPLES_meta!D53</f>
        <v>ENVO_01000033</v>
      </c>
      <c r="AA50" s="5" t="str">
        <f>SAMPLES_meta!E53</f>
        <v>ENVO_00000015</v>
      </c>
      <c r="AB50" s="5" t="str">
        <f>SAMPLES_meta!F53</f>
        <v>not applicable</v>
      </c>
      <c r="AC50" s="5" t="str">
        <f>SAMPLES_meta!G53</f>
        <v>DarTseq</v>
      </c>
      <c r="AD50" s="5">
        <f>SAMPLES_meta!H53</f>
        <v>0</v>
      </c>
      <c r="AE50" s="5">
        <f>SAMPLES_meta!I53</f>
        <v>0</v>
      </c>
      <c r="AF50" s="82">
        <f>SAMPLES_indiv!C53</f>
        <v>0</v>
      </c>
      <c r="AI50" s="82" t="s">
        <v>1122</v>
      </c>
      <c r="BG50" s="85"/>
    </row>
    <row r="51" spans="1:59" ht="16">
      <c r="A51" s="5" t="str">
        <f>SAMPLES_general!Z54</f>
        <v>sam_60137</v>
      </c>
      <c r="B51" s="5">
        <f>SAMPLES_general!B54</f>
        <v>60137</v>
      </c>
      <c r="C51" s="5" t="str">
        <f>SAMPLES_general!C54</f>
        <v>RAD_Blue_Shark</v>
      </c>
      <c r="D51" s="5">
        <f>SAMPLES_general!D54</f>
        <v>26304</v>
      </c>
      <c r="E51" s="5" t="str">
        <f>SAMPLES_general!E54</f>
        <v>female blue shark fished with longline in the Atlantic-SE</v>
      </c>
      <c r="F51" s="5" t="str">
        <f>SAMPLES_general!F54</f>
        <v>no</v>
      </c>
      <c r="G51" s="5" t="str">
        <f>SAMPLES_general!G54</f>
        <v>eukaryote</v>
      </c>
      <c r="H51" s="5" t="str">
        <f>SAMPLES_general!I54</f>
        <v>ERC000011</v>
      </c>
      <c r="I51" s="5" t="str">
        <f>SAMPLES_general!J54</f>
        <v>Ifremer</v>
      </c>
      <c r="J51" s="5" t="str">
        <f>SAMPLES_general!K54</f>
        <v>fishermen</v>
      </c>
      <c r="K51" s="5" t="str">
        <f>SAMPLES_general!L54</f>
        <v>none</v>
      </c>
      <c r="L51" s="5" t="str">
        <f>SAMPLES_general!M54</f>
        <v>Prionace glauca</v>
      </c>
      <c r="M51" s="5" t="str">
        <f>SAMPLES_general!N54</f>
        <v>Blue Shark</v>
      </c>
      <c r="N51" s="5">
        <f>SAMPLES_general!O54</f>
        <v>7815</v>
      </c>
      <c r="O51" s="5">
        <f>SAMPLES_general!P54</f>
        <v>2018</v>
      </c>
      <c r="P51" s="5" t="str">
        <f>SAMPLES_general!Q54</f>
        <v>marine environment</v>
      </c>
      <c r="Q51" s="5" t="str">
        <f>SAMPLES_general!R54</f>
        <v>ATL</v>
      </c>
      <c r="R51" s="5" t="str">
        <f>SAMPLES_general!S54</f>
        <v>Atlantic-SE</v>
      </c>
      <c r="S51" s="5" t="str">
        <f>SAMPLES_general!T54</f>
        <v>na</v>
      </c>
      <c r="T51" s="5" t="str">
        <f>SAMPLES_general!U54</f>
        <v>na</v>
      </c>
      <c r="U51" s="5" t="str">
        <f>SAMPLES_general!V54</f>
        <v>-35.5</v>
      </c>
      <c r="V51" s="5" t="str">
        <f>SAMPLES_general!W54</f>
        <v>17.5</v>
      </c>
      <c r="W51" s="5">
        <f>SAMPLES_general!X54</f>
        <v>0</v>
      </c>
      <c r="X51" s="5" t="str">
        <f>SAMPLES_general!Y54</f>
        <v>Ifremer</v>
      </c>
      <c r="Y51" s="5" t="str">
        <f>SAMPLES_meta!C54</f>
        <v>ENVO_01000320</v>
      </c>
      <c r="Z51" s="5" t="str">
        <f>SAMPLES_meta!D54</f>
        <v>ENVO_01000033</v>
      </c>
      <c r="AA51" s="5" t="str">
        <f>SAMPLES_meta!E54</f>
        <v>ENVO_00000015</v>
      </c>
      <c r="AB51" s="5" t="str">
        <f>SAMPLES_meta!F54</f>
        <v>not applicable</v>
      </c>
      <c r="AC51" s="5" t="str">
        <f>SAMPLES_meta!G54</f>
        <v>DarTseq</v>
      </c>
      <c r="AD51" s="5">
        <f>SAMPLES_meta!H54</f>
        <v>0</v>
      </c>
      <c r="AE51" s="5">
        <f>SAMPLES_meta!I54</f>
        <v>0</v>
      </c>
      <c r="AF51" s="82">
        <f>SAMPLES_indiv!C54</f>
        <v>0</v>
      </c>
      <c r="AI51" s="82" t="s">
        <v>1122</v>
      </c>
      <c r="BG51" s="85"/>
    </row>
    <row r="52" spans="1:59" ht="16">
      <c r="A52" s="5" t="str">
        <f>SAMPLES_general!Z55</f>
        <v>sam_60138</v>
      </c>
      <c r="B52" s="5">
        <f>SAMPLES_general!B55</f>
        <v>60138</v>
      </c>
      <c r="C52" s="5" t="str">
        <f>SAMPLES_general!C55</f>
        <v>RAD_Blue_Shark</v>
      </c>
      <c r="D52" s="5">
        <f>SAMPLES_general!D55</f>
        <v>26305</v>
      </c>
      <c r="E52" s="5" t="str">
        <f>SAMPLES_general!E55</f>
        <v>male blue shark fished with longline in the Atlantic-SE</v>
      </c>
      <c r="F52" s="5" t="str">
        <f>SAMPLES_general!F55</f>
        <v>no</v>
      </c>
      <c r="G52" s="5" t="str">
        <f>SAMPLES_general!G55</f>
        <v>eukaryote</v>
      </c>
      <c r="H52" s="5" t="str">
        <f>SAMPLES_general!I55</f>
        <v>ERC000011</v>
      </c>
      <c r="I52" s="5" t="str">
        <f>SAMPLES_general!J55</f>
        <v>Ifremer</v>
      </c>
      <c r="J52" s="5" t="str">
        <f>SAMPLES_general!K55</f>
        <v>fishermen</v>
      </c>
      <c r="K52" s="5" t="str">
        <f>SAMPLES_general!L55</f>
        <v>none</v>
      </c>
      <c r="L52" s="5" t="str">
        <f>SAMPLES_general!M55</f>
        <v>Prionace glauca</v>
      </c>
      <c r="M52" s="5" t="str">
        <f>SAMPLES_general!N55</f>
        <v>Blue Shark</v>
      </c>
      <c r="N52" s="5">
        <f>SAMPLES_general!O55</f>
        <v>7815</v>
      </c>
      <c r="O52" s="5">
        <f>SAMPLES_general!P55</f>
        <v>2018</v>
      </c>
      <c r="P52" s="5" t="str">
        <f>SAMPLES_general!Q55</f>
        <v>marine environment</v>
      </c>
      <c r="Q52" s="5" t="str">
        <f>SAMPLES_general!R55</f>
        <v>ATL</v>
      </c>
      <c r="R52" s="5" t="str">
        <f>SAMPLES_general!S55</f>
        <v>Atlantic-SE</v>
      </c>
      <c r="S52" s="5" t="str">
        <f>SAMPLES_general!T55</f>
        <v>na</v>
      </c>
      <c r="T52" s="5" t="str">
        <f>SAMPLES_general!U55</f>
        <v>na</v>
      </c>
      <c r="U52" s="5" t="str">
        <f>SAMPLES_general!V55</f>
        <v>-35.5</v>
      </c>
      <c r="V52" s="5" t="str">
        <f>SAMPLES_general!W55</f>
        <v>17.5</v>
      </c>
      <c r="W52" s="5">
        <f>SAMPLES_general!X55</f>
        <v>0</v>
      </c>
      <c r="X52" s="5" t="str">
        <f>SAMPLES_general!Y55</f>
        <v>Ifremer</v>
      </c>
      <c r="Y52" s="5" t="str">
        <f>SAMPLES_meta!C55</f>
        <v>ENVO_01000320</v>
      </c>
      <c r="Z52" s="5" t="str">
        <f>SAMPLES_meta!D55</f>
        <v>ENVO_01000033</v>
      </c>
      <c r="AA52" s="5" t="str">
        <f>SAMPLES_meta!E55</f>
        <v>ENVO_00000015</v>
      </c>
      <c r="AB52" s="5" t="str">
        <f>SAMPLES_meta!F55</f>
        <v>not applicable</v>
      </c>
      <c r="AC52" s="5" t="str">
        <f>SAMPLES_meta!G55</f>
        <v>DarTseq</v>
      </c>
      <c r="AD52" s="5">
        <f>SAMPLES_meta!H55</f>
        <v>0</v>
      </c>
      <c r="AE52" s="5">
        <f>SAMPLES_meta!I55</f>
        <v>0</v>
      </c>
      <c r="AF52" s="82">
        <f>SAMPLES_indiv!C55</f>
        <v>0</v>
      </c>
      <c r="AI52" s="82" t="s">
        <v>1122</v>
      </c>
      <c r="BG52" s="85"/>
    </row>
    <row r="53" spans="1:59" ht="16">
      <c r="A53" s="5" t="str">
        <f>SAMPLES_general!Z56</f>
        <v>sam_60139</v>
      </c>
      <c r="B53" s="5">
        <f>SAMPLES_general!B56</f>
        <v>60139</v>
      </c>
      <c r="C53" s="5" t="str">
        <f>SAMPLES_general!C56</f>
        <v>RAD_Blue_Shark</v>
      </c>
      <c r="D53" s="5">
        <f>SAMPLES_general!D56</f>
        <v>26306</v>
      </c>
      <c r="E53" s="5" t="str">
        <f>SAMPLES_general!E56</f>
        <v>female blue shark fished with longline in the Atlantic-SE</v>
      </c>
      <c r="F53" s="5" t="str">
        <f>SAMPLES_general!F56</f>
        <v>no</v>
      </c>
      <c r="G53" s="5" t="str">
        <f>SAMPLES_general!G56</f>
        <v>eukaryote</v>
      </c>
      <c r="H53" s="5" t="str">
        <f>SAMPLES_general!I56</f>
        <v>ERC000011</v>
      </c>
      <c r="I53" s="5" t="str">
        <f>SAMPLES_general!J56</f>
        <v>Ifremer</v>
      </c>
      <c r="J53" s="5" t="str">
        <f>SAMPLES_general!K56</f>
        <v>fishermen</v>
      </c>
      <c r="K53" s="5" t="str">
        <f>SAMPLES_general!L56</f>
        <v>none</v>
      </c>
      <c r="L53" s="5" t="str">
        <f>SAMPLES_general!M56</f>
        <v>Prionace glauca</v>
      </c>
      <c r="M53" s="5" t="str">
        <f>SAMPLES_general!N56</f>
        <v>Blue Shark</v>
      </c>
      <c r="N53" s="5">
        <f>SAMPLES_general!O56</f>
        <v>7815</v>
      </c>
      <c r="O53" s="5">
        <f>SAMPLES_general!P56</f>
        <v>2018</v>
      </c>
      <c r="P53" s="5" t="str">
        <f>SAMPLES_general!Q56</f>
        <v>marine environment</v>
      </c>
      <c r="Q53" s="5" t="str">
        <f>SAMPLES_general!R56</f>
        <v>ATL</v>
      </c>
      <c r="R53" s="5" t="str">
        <f>SAMPLES_general!S56</f>
        <v>Atlantic-SE</v>
      </c>
      <c r="S53" s="5" t="str">
        <f>SAMPLES_general!T56</f>
        <v>na</v>
      </c>
      <c r="T53" s="5" t="str">
        <f>SAMPLES_general!U56</f>
        <v>na</v>
      </c>
      <c r="U53" s="5" t="str">
        <f>SAMPLES_general!V56</f>
        <v>-35.5</v>
      </c>
      <c r="V53" s="5" t="str">
        <f>SAMPLES_general!W56</f>
        <v>17.5</v>
      </c>
      <c r="W53" s="5">
        <f>SAMPLES_general!X56</f>
        <v>0</v>
      </c>
      <c r="X53" s="5" t="str">
        <f>SAMPLES_general!Y56</f>
        <v>Ifremer</v>
      </c>
      <c r="Y53" s="5" t="str">
        <f>SAMPLES_meta!C56</f>
        <v>ENVO_01000320</v>
      </c>
      <c r="Z53" s="5" t="str">
        <f>SAMPLES_meta!D56</f>
        <v>ENVO_01000033</v>
      </c>
      <c r="AA53" s="5" t="str">
        <f>SAMPLES_meta!E56</f>
        <v>ENVO_00000015</v>
      </c>
      <c r="AB53" s="5" t="str">
        <f>SAMPLES_meta!F56</f>
        <v>not applicable</v>
      </c>
      <c r="AC53" s="5" t="str">
        <f>SAMPLES_meta!G56</f>
        <v>DarTseq</v>
      </c>
      <c r="AD53" s="5">
        <f>SAMPLES_meta!H56</f>
        <v>0</v>
      </c>
      <c r="AE53" s="5">
        <f>SAMPLES_meta!I56</f>
        <v>0</v>
      </c>
      <c r="AF53" s="82">
        <f>SAMPLES_indiv!C56</f>
        <v>0</v>
      </c>
      <c r="AI53" s="82" t="s">
        <v>1122</v>
      </c>
      <c r="BG53" s="85"/>
    </row>
    <row r="54" spans="1:59" ht="16">
      <c r="A54" s="5" t="str">
        <f>SAMPLES_general!Z57</f>
        <v>sam_60140</v>
      </c>
      <c r="B54" s="5">
        <f>SAMPLES_general!B57</f>
        <v>60140</v>
      </c>
      <c r="C54" s="5" t="str">
        <f>SAMPLES_general!C57</f>
        <v>RAD_Blue_Shark</v>
      </c>
      <c r="D54" s="5">
        <f>SAMPLES_general!D57</f>
        <v>26308</v>
      </c>
      <c r="E54" s="5" t="str">
        <f>SAMPLES_general!E57</f>
        <v>male blue shark fished with longline in the Atlantic-SE</v>
      </c>
      <c r="F54" s="5" t="str">
        <f>SAMPLES_general!F57</f>
        <v>no</v>
      </c>
      <c r="G54" s="5" t="str">
        <f>SAMPLES_general!G57</f>
        <v>eukaryote</v>
      </c>
      <c r="H54" s="5" t="str">
        <f>SAMPLES_general!I57</f>
        <v>ERC000011</v>
      </c>
      <c r="I54" s="5" t="str">
        <f>SAMPLES_general!J57</f>
        <v>Ifremer</v>
      </c>
      <c r="J54" s="5" t="str">
        <f>SAMPLES_general!K57</f>
        <v>fishermen</v>
      </c>
      <c r="K54" s="5" t="str">
        <f>SAMPLES_general!L57</f>
        <v>none</v>
      </c>
      <c r="L54" s="5" t="str">
        <f>SAMPLES_general!M57</f>
        <v>Prionace glauca</v>
      </c>
      <c r="M54" s="5" t="str">
        <f>SAMPLES_general!N57</f>
        <v>Blue Shark</v>
      </c>
      <c r="N54" s="5">
        <f>SAMPLES_general!O57</f>
        <v>7815</v>
      </c>
      <c r="O54" s="5">
        <f>SAMPLES_general!P57</f>
        <v>2018</v>
      </c>
      <c r="P54" s="5" t="str">
        <f>SAMPLES_general!Q57</f>
        <v>marine environment</v>
      </c>
      <c r="Q54" s="5" t="str">
        <f>SAMPLES_general!R57</f>
        <v>ATL</v>
      </c>
      <c r="R54" s="5" t="str">
        <f>SAMPLES_general!S57</f>
        <v>Atlantic-SE</v>
      </c>
      <c r="S54" s="5" t="str">
        <f>SAMPLES_general!T57</f>
        <v>na</v>
      </c>
      <c r="T54" s="5" t="str">
        <f>SAMPLES_general!U57</f>
        <v>na</v>
      </c>
      <c r="U54" s="5" t="str">
        <f>SAMPLES_general!V57</f>
        <v>-35.5</v>
      </c>
      <c r="V54" s="5" t="str">
        <f>SAMPLES_general!W57</f>
        <v>17.5</v>
      </c>
      <c r="W54" s="5">
        <f>SAMPLES_general!X57</f>
        <v>0</v>
      </c>
      <c r="X54" s="5" t="str">
        <f>SAMPLES_general!Y57</f>
        <v>Ifremer</v>
      </c>
      <c r="Y54" s="5" t="str">
        <f>SAMPLES_meta!C57</f>
        <v>ENVO_01000320</v>
      </c>
      <c r="Z54" s="5" t="str">
        <f>SAMPLES_meta!D57</f>
        <v>ENVO_01000033</v>
      </c>
      <c r="AA54" s="5" t="str">
        <f>SAMPLES_meta!E57</f>
        <v>ENVO_00000015</v>
      </c>
      <c r="AB54" s="5" t="str">
        <f>SAMPLES_meta!F57</f>
        <v>not applicable</v>
      </c>
      <c r="AC54" s="5" t="str">
        <f>SAMPLES_meta!G57</f>
        <v>DarTseq</v>
      </c>
      <c r="AD54" s="5">
        <f>SAMPLES_meta!H57</f>
        <v>0</v>
      </c>
      <c r="AE54" s="5">
        <f>SAMPLES_meta!I57</f>
        <v>0</v>
      </c>
      <c r="AF54" s="82">
        <f>SAMPLES_indiv!C57</f>
        <v>0</v>
      </c>
      <c r="AI54" s="82" t="s">
        <v>1122</v>
      </c>
      <c r="BG54" s="85"/>
    </row>
    <row r="55" spans="1:59" ht="16">
      <c r="A55" s="5" t="str">
        <f>SAMPLES_general!Z58</f>
        <v>sam_60141</v>
      </c>
      <c r="B55" s="5">
        <f>SAMPLES_general!B58</f>
        <v>60141</v>
      </c>
      <c r="C55" s="5" t="str">
        <f>SAMPLES_general!C58</f>
        <v>RAD_Blue_Shark</v>
      </c>
      <c r="D55" s="5">
        <f>SAMPLES_general!D58</f>
        <v>26309</v>
      </c>
      <c r="E55" s="5" t="str">
        <f>SAMPLES_general!E58</f>
        <v>female blue shark fished with longline in the Atlantic-SE</v>
      </c>
      <c r="F55" s="5" t="str">
        <f>SAMPLES_general!F58</f>
        <v>no</v>
      </c>
      <c r="G55" s="5" t="str">
        <f>SAMPLES_general!G58</f>
        <v>eukaryote</v>
      </c>
      <c r="H55" s="5" t="str">
        <f>SAMPLES_general!I58</f>
        <v>ERC000011</v>
      </c>
      <c r="I55" s="5" t="str">
        <f>SAMPLES_general!J58</f>
        <v>Ifremer</v>
      </c>
      <c r="J55" s="5" t="str">
        <f>SAMPLES_general!K58</f>
        <v>fishermen</v>
      </c>
      <c r="K55" s="5" t="str">
        <f>SAMPLES_general!L58</f>
        <v>none</v>
      </c>
      <c r="L55" s="5" t="str">
        <f>SAMPLES_general!M58</f>
        <v>Prionace glauca</v>
      </c>
      <c r="M55" s="5" t="str">
        <f>SAMPLES_general!N58</f>
        <v>Blue Shark</v>
      </c>
      <c r="N55" s="5">
        <f>SAMPLES_general!O58</f>
        <v>7815</v>
      </c>
      <c r="O55" s="5">
        <f>SAMPLES_general!P58</f>
        <v>2018</v>
      </c>
      <c r="P55" s="5" t="str">
        <f>SAMPLES_general!Q58</f>
        <v>marine environment</v>
      </c>
      <c r="Q55" s="5" t="str">
        <f>SAMPLES_general!R58</f>
        <v>ATL</v>
      </c>
      <c r="R55" s="5" t="str">
        <f>SAMPLES_general!S58</f>
        <v>Atlantic-SE</v>
      </c>
      <c r="S55" s="5" t="str">
        <f>SAMPLES_general!T58</f>
        <v>na</v>
      </c>
      <c r="T55" s="5" t="str">
        <f>SAMPLES_general!U58</f>
        <v>na</v>
      </c>
      <c r="U55" s="5" t="str">
        <f>SAMPLES_general!V58</f>
        <v>-35.5</v>
      </c>
      <c r="V55" s="5" t="str">
        <f>SAMPLES_general!W58</f>
        <v>17.5</v>
      </c>
      <c r="W55" s="5">
        <f>SAMPLES_general!X58</f>
        <v>0</v>
      </c>
      <c r="X55" s="5" t="str">
        <f>SAMPLES_general!Y58</f>
        <v>Ifremer</v>
      </c>
      <c r="Y55" s="5" t="str">
        <f>SAMPLES_meta!C58</f>
        <v>ENVO_01000320</v>
      </c>
      <c r="Z55" s="5" t="str">
        <f>SAMPLES_meta!D58</f>
        <v>ENVO_01000033</v>
      </c>
      <c r="AA55" s="5" t="str">
        <f>SAMPLES_meta!E58</f>
        <v>ENVO_00000015</v>
      </c>
      <c r="AB55" s="5" t="str">
        <f>SAMPLES_meta!F58</f>
        <v>not applicable</v>
      </c>
      <c r="AC55" s="5" t="str">
        <f>SAMPLES_meta!G58</f>
        <v>DarTseq</v>
      </c>
      <c r="AD55" s="5">
        <f>SAMPLES_meta!H58</f>
        <v>0</v>
      </c>
      <c r="AE55" s="5">
        <f>SAMPLES_meta!I58</f>
        <v>0</v>
      </c>
      <c r="AF55" s="82">
        <f>SAMPLES_indiv!C58</f>
        <v>0</v>
      </c>
      <c r="AI55" s="82" t="s">
        <v>1122</v>
      </c>
      <c r="BG55" s="85"/>
    </row>
    <row r="56" spans="1:59" ht="16">
      <c r="A56" s="5" t="str">
        <f>SAMPLES_general!Z59</f>
        <v>sam_60142</v>
      </c>
      <c r="B56" s="5">
        <f>SAMPLES_general!B59</f>
        <v>60142</v>
      </c>
      <c r="C56" s="5" t="str">
        <f>SAMPLES_general!C59</f>
        <v>RAD_Blue_Shark</v>
      </c>
      <c r="D56" s="5">
        <f>SAMPLES_general!D59</f>
        <v>26310</v>
      </c>
      <c r="E56" s="5" t="str">
        <f>SAMPLES_general!E59</f>
        <v>female blue shark fished with longline in the Atlantic-SE</v>
      </c>
      <c r="F56" s="5" t="str">
        <f>SAMPLES_general!F59</f>
        <v>no</v>
      </c>
      <c r="G56" s="5" t="str">
        <f>SAMPLES_general!G59</f>
        <v>eukaryote</v>
      </c>
      <c r="H56" s="5" t="str">
        <f>SAMPLES_general!I59</f>
        <v>ERC000011</v>
      </c>
      <c r="I56" s="5" t="str">
        <f>SAMPLES_general!J59</f>
        <v>Ifremer</v>
      </c>
      <c r="J56" s="5" t="str">
        <f>SAMPLES_general!K59</f>
        <v>fishermen</v>
      </c>
      <c r="K56" s="5" t="str">
        <f>SAMPLES_general!L59</f>
        <v>none</v>
      </c>
      <c r="L56" s="5" t="str">
        <f>SAMPLES_general!M59</f>
        <v>Prionace glauca</v>
      </c>
      <c r="M56" s="5" t="str">
        <f>SAMPLES_general!N59</f>
        <v>Blue Shark</v>
      </c>
      <c r="N56" s="5">
        <f>SAMPLES_general!O59</f>
        <v>7815</v>
      </c>
      <c r="O56" s="5">
        <f>SAMPLES_general!P59</f>
        <v>2018</v>
      </c>
      <c r="P56" s="5" t="str">
        <f>SAMPLES_general!Q59</f>
        <v>marine environment</v>
      </c>
      <c r="Q56" s="5" t="str">
        <f>SAMPLES_general!R59</f>
        <v>ATL</v>
      </c>
      <c r="R56" s="5" t="str">
        <f>SAMPLES_general!S59</f>
        <v>Atlantic-SE</v>
      </c>
      <c r="S56" s="5" t="str">
        <f>SAMPLES_general!T59</f>
        <v>na</v>
      </c>
      <c r="T56" s="5" t="str">
        <f>SAMPLES_general!U59</f>
        <v>na</v>
      </c>
      <c r="U56" s="5" t="str">
        <f>SAMPLES_general!V59</f>
        <v>-35.5</v>
      </c>
      <c r="V56" s="5" t="str">
        <f>SAMPLES_general!W59</f>
        <v>17.5</v>
      </c>
      <c r="W56" s="5">
        <f>SAMPLES_general!X59</f>
        <v>0</v>
      </c>
      <c r="X56" s="5" t="str">
        <f>SAMPLES_general!Y59</f>
        <v>Ifremer</v>
      </c>
      <c r="Y56" s="5" t="str">
        <f>SAMPLES_meta!C59</f>
        <v>ENVO_01000320</v>
      </c>
      <c r="Z56" s="5" t="str">
        <f>SAMPLES_meta!D59</f>
        <v>ENVO_01000033</v>
      </c>
      <c r="AA56" s="5" t="str">
        <f>SAMPLES_meta!E59</f>
        <v>ENVO_00000015</v>
      </c>
      <c r="AB56" s="5" t="str">
        <f>SAMPLES_meta!F59</f>
        <v>not applicable</v>
      </c>
      <c r="AC56" s="5" t="str">
        <f>SAMPLES_meta!G59</f>
        <v>DarTseq</v>
      </c>
      <c r="AD56" s="5">
        <f>SAMPLES_meta!H59</f>
        <v>0</v>
      </c>
      <c r="AE56" s="5">
        <f>SAMPLES_meta!I59</f>
        <v>0</v>
      </c>
      <c r="AF56" s="82">
        <f>SAMPLES_indiv!C59</f>
        <v>0</v>
      </c>
      <c r="AI56" s="82" t="s">
        <v>1122</v>
      </c>
      <c r="BG56" s="85"/>
    </row>
    <row r="57" spans="1:59" ht="16">
      <c r="A57" s="5" t="str">
        <f>SAMPLES_general!Z60</f>
        <v>sam_60143</v>
      </c>
      <c r="B57" s="5">
        <f>SAMPLES_general!B60</f>
        <v>60143</v>
      </c>
      <c r="C57" s="5" t="str">
        <f>SAMPLES_general!C60</f>
        <v>RAD_Blue_Shark</v>
      </c>
      <c r="D57" s="5">
        <f>SAMPLES_general!D60</f>
        <v>26311</v>
      </c>
      <c r="E57" s="5" t="str">
        <f>SAMPLES_general!E60</f>
        <v>female blue shark fished with longline in the Atlantic-SE</v>
      </c>
      <c r="F57" s="5" t="str">
        <f>SAMPLES_general!F60</f>
        <v>no</v>
      </c>
      <c r="G57" s="5" t="str">
        <f>SAMPLES_general!G60</f>
        <v>eukaryote</v>
      </c>
      <c r="H57" s="5" t="str">
        <f>SAMPLES_general!I60</f>
        <v>ERC000011</v>
      </c>
      <c r="I57" s="5" t="str">
        <f>SAMPLES_general!J60</f>
        <v>Ifremer</v>
      </c>
      <c r="J57" s="5" t="str">
        <f>SAMPLES_general!K60</f>
        <v>fishermen</v>
      </c>
      <c r="K57" s="5" t="str">
        <f>SAMPLES_general!L60</f>
        <v>none</v>
      </c>
      <c r="L57" s="5" t="str">
        <f>SAMPLES_general!M60</f>
        <v>Prionace glauca</v>
      </c>
      <c r="M57" s="5" t="str">
        <f>SAMPLES_general!N60</f>
        <v>Blue Shark</v>
      </c>
      <c r="N57" s="5">
        <f>SAMPLES_general!O60</f>
        <v>7815</v>
      </c>
      <c r="O57" s="5">
        <f>SAMPLES_general!P60</f>
        <v>2018</v>
      </c>
      <c r="P57" s="5" t="str">
        <f>SAMPLES_general!Q60</f>
        <v>marine environment</v>
      </c>
      <c r="Q57" s="5" t="str">
        <f>SAMPLES_general!R60</f>
        <v>ATL</v>
      </c>
      <c r="R57" s="5" t="str">
        <f>SAMPLES_general!S60</f>
        <v>Atlantic-SE</v>
      </c>
      <c r="S57" s="5" t="str">
        <f>SAMPLES_general!T60</f>
        <v>na</v>
      </c>
      <c r="T57" s="5" t="str">
        <f>SAMPLES_general!U60</f>
        <v>na</v>
      </c>
      <c r="U57" s="5" t="str">
        <f>SAMPLES_general!V60</f>
        <v>-35.5</v>
      </c>
      <c r="V57" s="5" t="str">
        <f>SAMPLES_general!W60</f>
        <v>17.5</v>
      </c>
      <c r="W57" s="5">
        <f>SAMPLES_general!X60</f>
        <v>0</v>
      </c>
      <c r="X57" s="5" t="str">
        <f>SAMPLES_general!Y60</f>
        <v>Ifremer</v>
      </c>
      <c r="Y57" s="5" t="str">
        <f>SAMPLES_meta!C60</f>
        <v>ENVO_01000320</v>
      </c>
      <c r="Z57" s="5" t="str">
        <f>SAMPLES_meta!D60</f>
        <v>ENVO_01000033</v>
      </c>
      <c r="AA57" s="5" t="str">
        <f>SAMPLES_meta!E60</f>
        <v>ENVO_00000015</v>
      </c>
      <c r="AB57" s="5" t="str">
        <f>SAMPLES_meta!F60</f>
        <v>not applicable</v>
      </c>
      <c r="AC57" s="5" t="str">
        <f>SAMPLES_meta!G60</f>
        <v>DarTseq</v>
      </c>
      <c r="AD57" s="5">
        <f>SAMPLES_meta!H60</f>
        <v>0</v>
      </c>
      <c r="AE57" s="5">
        <f>SAMPLES_meta!I60</f>
        <v>0</v>
      </c>
      <c r="AF57" s="82">
        <f>SAMPLES_indiv!C60</f>
        <v>0</v>
      </c>
      <c r="AI57" s="82" t="s">
        <v>1122</v>
      </c>
      <c r="BG57" s="85"/>
    </row>
    <row r="58" spans="1:59" ht="16">
      <c r="A58" s="5" t="str">
        <f>SAMPLES_general!Z61</f>
        <v>sam_60144</v>
      </c>
      <c r="B58" s="5">
        <f>SAMPLES_general!B61</f>
        <v>60144</v>
      </c>
      <c r="C58" s="5" t="str">
        <f>SAMPLES_general!C61</f>
        <v>RAD_Blue_Shark</v>
      </c>
      <c r="D58" s="5">
        <f>SAMPLES_general!D61</f>
        <v>26313</v>
      </c>
      <c r="E58" s="5" t="str">
        <f>SAMPLES_general!E61</f>
        <v>female blue shark fished with longline in the Atlantic-SE</v>
      </c>
      <c r="F58" s="5" t="str">
        <f>SAMPLES_general!F61</f>
        <v>no</v>
      </c>
      <c r="G58" s="5" t="str">
        <f>SAMPLES_general!G61</f>
        <v>eukaryote</v>
      </c>
      <c r="H58" s="5" t="str">
        <f>SAMPLES_general!I61</f>
        <v>ERC000011</v>
      </c>
      <c r="I58" s="5" t="str">
        <f>SAMPLES_general!J61</f>
        <v>Ifremer</v>
      </c>
      <c r="J58" s="5" t="str">
        <f>SAMPLES_general!K61</f>
        <v>fishermen</v>
      </c>
      <c r="K58" s="5" t="str">
        <f>SAMPLES_general!L61</f>
        <v>none</v>
      </c>
      <c r="L58" s="5" t="str">
        <f>SAMPLES_general!M61</f>
        <v>Prionace glauca</v>
      </c>
      <c r="M58" s="5" t="str">
        <f>SAMPLES_general!N61</f>
        <v>Blue Shark</v>
      </c>
      <c r="N58" s="5">
        <f>SAMPLES_general!O61</f>
        <v>7815</v>
      </c>
      <c r="O58" s="5">
        <f>SAMPLES_general!P61</f>
        <v>2018</v>
      </c>
      <c r="P58" s="5" t="str">
        <f>SAMPLES_general!Q61</f>
        <v>marine environment</v>
      </c>
      <c r="Q58" s="5" t="str">
        <f>SAMPLES_general!R61</f>
        <v>ATL</v>
      </c>
      <c r="R58" s="5" t="str">
        <f>SAMPLES_general!S61</f>
        <v>Atlantic-SE</v>
      </c>
      <c r="S58" s="5" t="str">
        <f>SAMPLES_general!T61</f>
        <v>na</v>
      </c>
      <c r="T58" s="5" t="str">
        <f>SAMPLES_general!U61</f>
        <v>na</v>
      </c>
      <c r="U58" s="5" t="str">
        <f>SAMPLES_general!V61</f>
        <v>-35.5</v>
      </c>
      <c r="V58" s="5" t="str">
        <f>SAMPLES_general!W61</f>
        <v>17.5</v>
      </c>
      <c r="W58" s="5">
        <f>SAMPLES_general!X61</f>
        <v>0</v>
      </c>
      <c r="X58" s="5" t="str">
        <f>SAMPLES_general!Y61</f>
        <v>Ifremer</v>
      </c>
      <c r="Y58" s="5" t="str">
        <f>SAMPLES_meta!C61</f>
        <v>ENVO_01000320</v>
      </c>
      <c r="Z58" s="5" t="str">
        <f>SAMPLES_meta!D61</f>
        <v>ENVO_01000033</v>
      </c>
      <c r="AA58" s="5" t="str">
        <f>SAMPLES_meta!E61</f>
        <v>ENVO_00000015</v>
      </c>
      <c r="AB58" s="5" t="str">
        <f>SAMPLES_meta!F61</f>
        <v>not applicable</v>
      </c>
      <c r="AC58" s="5" t="str">
        <f>SAMPLES_meta!G61</f>
        <v>DarTseq</v>
      </c>
      <c r="AD58" s="5">
        <f>SAMPLES_meta!H61</f>
        <v>0</v>
      </c>
      <c r="AE58" s="5">
        <f>SAMPLES_meta!I61</f>
        <v>0</v>
      </c>
      <c r="AF58" s="82">
        <f>SAMPLES_indiv!C61</f>
        <v>0</v>
      </c>
      <c r="AI58" s="82" t="s">
        <v>1122</v>
      </c>
      <c r="BG58" s="85"/>
    </row>
    <row r="59" spans="1:59" ht="16">
      <c r="A59" s="5" t="str">
        <f>SAMPLES_general!Z62</f>
        <v>sam_60145</v>
      </c>
      <c r="B59" s="5">
        <f>SAMPLES_general!B62</f>
        <v>60145</v>
      </c>
      <c r="C59" s="5" t="str">
        <f>SAMPLES_general!C62</f>
        <v>RAD_Blue_Shark</v>
      </c>
      <c r="D59" s="5">
        <f>SAMPLES_general!D62</f>
        <v>26314</v>
      </c>
      <c r="E59" s="5" t="str">
        <f>SAMPLES_general!E62</f>
        <v>female blue shark fished with longline in the Atlantic-SE</v>
      </c>
      <c r="F59" s="5" t="str">
        <f>SAMPLES_general!F62</f>
        <v>no</v>
      </c>
      <c r="G59" s="5" t="str">
        <f>SAMPLES_general!G62</f>
        <v>eukaryote</v>
      </c>
      <c r="H59" s="5" t="str">
        <f>SAMPLES_general!I62</f>
        <v>ERC000011</v>
      </c>
      <c r="I59" s="5" t="str">
        <f>SAMPLES_general!J62</f>
        <v>Ifremer</v>
      </c>
      <c r="J59" s="5" t="str">
        <f>SAMPLES_general!K62</f>
        <v>fishermen</v>
      </c>
      <c r="K59" s="5" t="str">
        <f>SAMPLES_general!L62</f>
        <v>none</v>
      </c>
      <c r="L59" s="5" t="str">
        <f>SAMPLES_general!M62</f>
        <v>Prionace glauca</v>
      </c>
      <c r="M59" s="5" t="str">
        <f>SAMPLES_general!N62</f>
        <v>Blue Shark</v>
      </c>
      <c r="N59" s="5">
        <f>SAMPLES_general!O62</f>
        <v>7815</v>
      </c>
      <c r="O59" s="5">
        <f>SAMPLES_general!P62</f>
        <v>2018</v>
      </c>
      <c r="P59" s="5" t="str">
        <f>SAMPLES_general!Q62</f>
        <v>marine environment</v>
      </c>
      <c r="Q59" s="5" t="str">
        <f>SAMPLES_general!R62</f>
        <v>ATL</v>
      </c>
      <c r="R59" s="5" t="str">
        <f>SAMPLES_general!S62</f>
        <v>Atlantic-SE</v>
      </c>
      <c r="S59" s="5" t="str">
        <f>SAMPLES_general!T62</f>
        <v>na</v>
      </c>
      <c r="T59" s="5" t="str">
        <f>SAMPLES_general!U62</f>
        <v>na</v>
      </c>
      <c r="U59" s="5" t="str">
        <f>SAMPLES_general!V62</f>
        <v>-35.5</v>
      </c>
      <c r="V59" s="5" t="str">
        <f>SAMPLES_general!W62</f>
        <v>17.5</v>
      </c>
      <c r="W59" s="5">
        <f>SAMPLES_general!X62</f>
        <v>0</v>
      </c>
      <c r="X59" s="5" t="str">
        <f>SAMPLES_general!Y62</f>
        <v>Ifremer</v>
      </c>
      <c r="Y59" s="5" t="str">
        <f>SAMPLES_meta!C62</f>
        <v>ENVO_01000320</v>
      </c>
      <c r="Z59" s="5" t="str">
        <f>SAMPLES_meta!D62</f>
        <v>ENVO_01000033</v>
      </c>
      <c r="AA59" s="5" t="str">
        <f>SAMPLES_meta!E62</f>
        <v>ENVO_00000015</v>
      </c>
      <c r="AB59" s="5" t="str">
        <f>SAMPLES_meta!F62</f>
        <v>not applicable</v>
      </c>
      <c r="AC59" s="5" t="str">
        <f>SAMPLES_meta!G62</f>
        <v>DarTseq</v>
      </c>
      <c r="AD59" s="5">
        <f>SAMPLES_meta!H62</f>
        <v>0</v>
      </c>
      <c r="AE59" s="5">
        <f>SAMPLES_meta!I62</f>
        <v>0</v>
      </c>
      <c r="AF59" s="82">
        <f>SAMPLES_indiv!C62</f>
        <v>0</v>
      </c>
      <c r="AI59" s="82" t="s">
        <v>1122</v>
      </c>
      <c r="BG59" s="85"/>
    </row>
    <row r="60" spans="1:59" ht="16">
      <c r="A60" s="5" t="str">
        <f>SAMPLES_general!Z63</f>
        <v>sam_60146</v>
      </c>
      <c r="B60" s="5">
        <f>SAMPLES_general!B63</f>
        <v>60146</v>
      </c>
      <c r="C60" s="5" t="str">
        <f>SAMPLES_general!C63</f>
        <v>RAD_Blue_Shark</v>
      </c>
      <c r="D60" s="5">
        <f>SAMPLES_general!D63</f>
        <v>26315</v>
      </c>
      <c r="E60" s="5" t="str">
        <f>SAMPLES_general!E63</f>
        <v>female blue shark fished with longline in the Atlantic-SE</v>
      </c>
      <c r="F60" s="5" t="str">
        <f>SAMPLES_general!F63</f>
        <v>no</v>
      </c>
      <c r="G60" s="5" t="str">
        <f>SAMPLES_general!G63</f>
        <v>eukaryote</v>
      </c>
      <c r="H60" s="5" t="str">
        <f>SAMPLES_general!I63</f>
        <v>ERC000011</v>
      </c>
      <c r="I60" s="5" t="str">
        <f>SAMPLES_general!J63</f>
        <v>Ifremer</v>
      </c>
      <c r="J60" s="5" t="str">
        <f>SAMPLES_general!K63</f>
        <v>fishermen</v>
      </c>
      <c r="K60" s="5" t="str">
        <f>SAMPLES_general!L63</f>
        <v>none</v>
      </c>
      <c r="L60" s="5" t="str">
        <f>SAMPLES_general!M63</f>
        <v>Prionace glauca</v>
      </c>
      <c r="M60" s="5" t="str">
        <f>SAMPLES_general!N63</f>
        <v>Blue Shark</v>
      </c>
      <c r="N60" s="5">
        <f>SAMPLES_general!O63</f>
        <v>7815</v>
      </c>
      <c r="O60" s="5">
        <f>SAMPLES_general!P63</f>
        <v>2018</v>
      </c>
      <c r="P60" s="5" t="str">
        <f>SAMPLES_general!Q63</f>
        <v>marine environment</v>
      </c>
      <c r="Q60" s="5" t="str">
        <f>SAMPLES_general!R63</f>
        <v>ATL</v>
      </c>
      <c r="R60" s="5" t="str">
        <f>SAMPLES_general!S63</f>
        <v>Atlantic-SE</v>
      </c>
      <c r="S60" s="5" t="str">
        <f>SAMPLES_general!T63</f>
        <v>na</v>
      </c>
      <c r="T60" s="5" t="str">
        <f>SAMPLES_general!U63</f>
        <v>na</v>
      </c>
      <c r="U60" s="5" t="str">
        <f>SAMPLES_general!V63</f>
        <v>-35.5</v>
      </c>
      <c r="V60" s="5" t="str">
        <f>SAMPLES_general!W63</f>
        <v>17.5</v>
      </c>
      <c r="W60" s="5">
        <f>SAMPLES_general!X63</f>
        <v>0</v>
      </c>
      <c r="X60" s="5" t="str">
        <f>SAMPLES_general!Y63</f>
        <v>Ifremer</v>
      </c>
      <c r="Y60" s="5" t="str">
        <f>SAMPLES_meta!C63</f>
        <v>ENVO_01000320</v>
      </c>
      <c r="Z60" s="5" t="str">
        <f>SAMPLES_meta!D63</f>
        <v>ENVO_01000033</v>
      </c>
      <c r="AA60" s="5" t="str">
        <f>SAMPLES_meta!E63</f>
        <v>ENVO_00000015</v>
      </c>
      <c r="AB60" s="5" t="str">
        <f>SAMPLES_meta!F63</f>
        <v>not applicable</v>
      </c>
      <c r="AC60" s="5" t="str">
        <f>SAMPLES_meta!G63</f>
        <v>DarTseq</v>
      </c>
      <c r="AD60" s="5">
        <f>SAMPLES_meta!H63</f>
        <v>0</v>
      </c>
      <c r="AE60" s="5">
        <f>SAMPLES_meta!I63</f>
        <v>0</v>
      </c>
      <c r="AF60" s="82">
        <f>SAMPLES_indiv!C63</f>
        <v>0</v>
      </c>
      <c r="AI60" s="82" t="s">
        <v>1122</v>
      </c>
      <c r="BG60" s="85"/>
    </row>
    <row r="61" spans="1:59" ht="16">
      <c r="A61" s="5" t="str">
        <f>SAMPLES_general!Z64</f>
        <v>sam_60147</v>
      </c>
      <c r="B61" s="5">
        <f>SAMPLES_general!B64</f>
        <v>60147</v>
      </c>
      <c r="C61" s="5" t="str">
        <f>SAMPLES_general!C64</f>
        <v>RAD_Blue_Shark</v>
      </c>
      <c r="D61" s="5">
        <f>SAMPLES_general!D64</f>
        <v>26316</v>
      </c>
      <c r="E61" s="5" t="str">
        <f>SAMPLES_general!E64</f>
        <v>female blue shark fished with longline in the Atlantic-SE</v>
      </c>
      <c r="F61" s="5" t="str">
        <f>SAMPLES_general!F64</f>
        <v>no</v>
      </c>
      <c r="G61" s="5" t="str">
        <f>SAMPLES_general!G64</f>
        <v>eukaryote</v>
      </c>
      <c r="H61" s="5" t="str">
        <f>SAMPLES_general!I64</f>
        <v>ERC000011</v>
      </c>
      <c r="I61" s="5" t="str">
        <f>SAMPLES_general!J64</f>
        <v>Ifremer</v>
      </c>
      <c r="J61" s="5" t="str">
        <f>SAMPLES_general!K64</f>
        <v>fishermen</v>
      </c>
      <c r="K61" s="5" t="str">
        <f>SAMPLES_general!L64</f>
        <v>none</v>
      </c>
      <c r="L61" s="5" t="str">
        <f>SAMPLES_general!M64</f>
        <v>Prionace glauca</v>
      </c>
      <c r="M61" s="5" t="str">
        <f>SAMPLES_general!N64</f>
        <v>Blue Shark</v>
      </c>
      <c r="N61" s="5">
        <f>SAMPLES_general!O64</f>
        <v>7815</v>
      </c>
      <c r="O61" s="5">
        <f>SAMPLES_general!P64</f>
        <v>2018</v>
      </c>
      <c r="P61" s="5" t="str">
        <f>SAMPLES_general!Q64</f>
        <v>marine environment</v>
      </c>
      <c r="Q61" s="5" t="str">
        <f>SAMPLES_general!R64</f>
        <v>ATL</v>
      </c>
      <c r="R61" s="5" t="str">
        <f>SAMPLES_general!S64</f>
        <v>Atlantic-SE</v>
      </c>
      <c r="S61" s="5" t="str">
        <f>SAMPLES_general!T64</f>
        <v>na</v>
      </c>
      <c r="T61" s="5" t="str">
        <f>SAMPLES_general!U64</f>
        <v>na</v>
      </c>
      <c r="U61" s="5" t="str">
        <f>SAMPLES_general!V64</f>
        <v>-35.5</v>
      </c>
      <c r="V61" s="5" t="str">
        <f>SAMPLES_general!W64</f>
        <v>17.5</v>
      </c>
      <c r="W61" s="5">
        <f>SAMPLES_general!X64</f>
        <v>0</v>
      </c>
      <c r="X61" s="5" t="str">
        <f>SAMPLES_general!Y64</f>
        <v>Ifremer</v>
      </c>
      <c r="Y61" s="5" t="str">
        <f>SAMPLES_meta!C64</f>
        <v>ENVO_01000320</v>
      </c>
      <c r="Z61" s="5" t="str">
        <f>SAMPLES_meta!D64</f>
        <v>ENVO_01000033</v>
      </c>
      <c r="AA61" s="5" t="str">
        <f>SAMPLES_meta!E64</f>
        <v>ENVO_00000015</v>
      </c>
      <c r="AB61" s="5" t="str">
        <f>SAMPLES_meta!F64</f>
        <v>not applicable</v>
      </c>
      <c r="AC61" s="5" t="str">
        <f>SAMPLES_meta!G64</f>
        <v>DarTseq</v>
      </c>
      <c r="AD61" s="5">
        <f>SAMPLES_meta!H64</f>
        <v>0</v>
      </c>
      <c r="AE61" s="5">
        <f>SAMPLES_meta!I64</f>
        <v>0</v>
      </c>
      <c r="AF61" s="82">
        <f>SAMPLES_indiv!C64</f>
        <v>0</v>
      </c>
      <c r="AI61" s="82" t="s">
        <v>1122</v>
      </c>
      <c r="BG61" s="85"/>
    </row>
    <row r="62" spans="1:59" ht="16">
      <c r="A62" s="5" t="str">
        <f>SAMPLES_general!Z65</f>
        <v>sam_60148</v>
      </c>
      <c r="B62" s="5">
        <f>SAMPLES_general!B65</f>
        <v>60148</v>
      </c>
      <c r="C62" s="5" t="str">
        <f>SAMPLES_general!C65</f>
        <v>RAD_Blue_Shark</v>
      </c>
      <c r="D62" s="5">
        <f>SAMPLES_general!D65</f>
        <v>26318</v>
      </c>
      <c r="E62" s="5" t="str">
        <f>SAMPLES_general!E65</f>
        <v>female blue shark fished with longline in the Atlantic-SE</v>
      </c>
      <c r="F62" s="5" t="str">
        <f>SAMPLES_general!F65</f>
        <v>no</v>
      </c>
      <c r="G62" s="5" t="str">
        <f>SAMPLES_general!G65</f>
        <v>eukaryote</v>
      </c>
      <c r="H62" s="5" t="str">
        <f>SAMPLES_general!I65</f>
        <v>ERC000011</v>
      </c>
      <c r="I62" s="5" t="str">
        <f>SAMPLES_general!J65</f>
        <v>Ifremer</v>
      </c>
      <c r="J62" s="5" t="str">
        <f>SAMPLES_general!K65</f>
        <v>fishermen</v>
      </c>
      <c r="K62" s="5" t="str">
        <f>SAMPLES_general!L65</f>
        <v>none</v>
      </c>
      <c r="L62" s="5" t="str">
        <f>SAMPLES_general!M65</f>
        <v>Prionace glauca</v>
      </c>
      <c r="M62" s="5" t="str">
        <f>SAMPLES_general!N65</f>
        <v>Blue Shark</v>
      </c>
      <c r="N62" s="5">
        <f>SAMPLES_general!O65</f>
        <v>7815</v>
      </c>
      <c r="O62" s="5">
        <f>SAMPLES_general!P65</f>
        <v>2018</v>
      </c>
      <c r="P62" s="5" t="str">
        <f>SAMPLES_general!Q65</f>
        <v>marine environment</v>
      </c>
      <c r="Q62" s="5" t="str">
        <f>SAMPLES_general!R65</f>
        <v>ATL</v>
      </c>
      <c r="R62" s="5" t="str">
        <f>SAMPLES_general!S65</f>
        <v>Atlantic-SE</v>
      </c>
      <c r="S62" s="5" t="str">
        <f>SAMPLES_general!T65</f>
        <v>na</v>
      </c>
      <c r="T62" s="5" t="str">
        <f>SAMPLES_general!U65</f>
        <v>na</v>
      </c>
      <c r="U62" s="5" t="str">
        <f>SAMPLES_general!V65</f>
        <v>-35.5</v>
      </c>
      <c r="V62" s="5" t="str">
        <f>SAMPLES_general!W65</f>
        <v>17.5</v>
      </c>
      <c r="W62" s="5">
        <f>SAMPLES_general!X65</f>
        <v>0</v>
      </c>
      <c r="X62" s="5" t="str">
        <f>SAMPLES_general!Y65</f>
        <v>Ifremer</v>
      </c>
      <c r="Y62" s="5" t="str">
        <f>SAMPLES_meta!C65</f>
        <v>ENVO_01000320</v>
      </c>
      <c r="Z62" s="5" t="str">
        <f>SAMPLES_meta!D65</f>
        <v>ENVO_01000033</v>
      </c>
      <c r="AA62" s="5" t="str">
        <f>SAMPLES_meta!E65</f>
        <v>ENVO_00000015</v>
      </c>
      <c r="AB62" s="5" t="str">
        <f>SAMPLES_meta!F65</f>
        <v>not applicable</v>
      </c>
      <c r="AC62" s="5" t="str">
        <f>SAMPLES_meta!G65</f>
        <v>DarTseq</v>
      </c>
      <c r="AD62" s="5">
        <f>SAMPLES_meta!H65</f>
        <v>0</v>
      </c>
      <c r="AE62" s="5">
        <f>SAMPLES_meta!I65</f>
        <v>0</v>
      </c>
      <c r="AF62" s="82">
        <f>SAMPLES_indiv!C65</f>
        <v>0</v>
      </c>
      <c r="AI62" s="82" t="s">
        <v>1122</v>
      </c>
      <c r="BG62" s="85"/>
    </row>
    <row r="63" spans="1:59" ht="16">
      <c r="A63" s="5" t="str">
        <f>SAMPLES_general!Z66</f>
        <v>sam_60149</v>
      </c>
      <c r="B63" s="5">
        <f>SAMPLES_general!B66</f>
        <v>60149</v>
      </c>
      <c r="C63" s="5" t="str">
        <f>SAMPLES_general!C66</f>
        <v>RAD_Blue_Shark</v>
      </c>
      <c r="D63" s="5">
        <f>SAMPLES_general!D66</f>
        <v>26319</v>
      </c>
      <c r="E63" s="5" t="str">
        <f>SAMPLES_general!E66</f>
        <v>male blue shark fished with longline in the Atlantic-SE</v>
      </c>
      <c r="F63" s="5" t="str">
        <f>SAMPLES_general!F66</f>
        <v>no</v>
      </c>
      <c r="G63" s="5" t="str">
        <f>SAMPLES_general!G66</f>
        <v>eukaryote</v>
      </c>
      <c r="H63" s="5" t="str">
        <f>SAMPLES_general!I66</f>
        <v>ERC000011</v>
      </c>
      <c r="I63" s="5" t="str">
        <f>SAMPLES_general!J66</f>
        <v>Ifremer</v>
      </c>
      <c r="J63" s="5" t="str">
        <f>SAMPLES_general!K66</f>
        <v>fishermen</v>
      </c>
      <c r="K63" s="5" t="str">
        <f>SAMPLES_general!L66</f>
        <v>none</v>
      </c>
      <c r="L63" s="5" t="str">
        <f>SAMPLES_general!M66</f>
        <v>Prionace glauca</v>
      </c>
      <c r="M63" s="5" t="str">
        <f>SAMPLES_general!N66</f>
        <v>Blue Shark</v>
      </c>
      <c r="N63" s="5">
        <f>SAMPLES_general!O66</f>
        <v>7815</v>
      </c>
      <c r="O63" s="5">
        <f>SAMPLES_general!P66</f>
        <v>2018</v>
      </c>
      <c r="P63" s="5" t="str">
        <f>SAMPLES_general!Q66</f>
        <v>marine environment</v>
      </c>
      <c r="Q63" s="5" t="str">
        <f>SAMPLES_general!R66</f>
        <v>ATL</v>
      </c>
      <c r="R63" s="5" t="str">
        <f>SAMPLES_general!S66</f>
        <v>Atlantic-SE</v>
      </c>
      <c r="S63" s="5" t="str">
        <f>SAMPLES_general!T66</f>
        <v>na</v>
      </c>
      <c r="T63" s="5" t="str">
        <f>SAMPLES_general!U66</f>
        <v>na</v>
      </c>
      <c r="U63" s="5" t="str">
        <f>SAMPLES_general!V66</f>
        <v>-35.5</v>
      </c>
      <c r="V63" s="5" t="str">
        <f>SAMPLES_general!W66</f>
        <v>17.5</v>
      </c>
      <c r="W63" s="5">
        <f>SAMPLES_general!X66</f>
        <v>0</v>
      </c>
      <c r="X63" s="5" t="str">
        <f>SAMPLES_general!Y66</f>
        <v>Ifremer</v>
      </c>
      <c r="Y63" s="5" t="str">
        <f>SAMPLES_meta!C66</f>
        <v>ENVO_01000320</v>
      </c>
      <c r="Z63" s="5" t="str">
        <f>SAMPLES_meta!D66</f>
        <v>ENVO_01000033</v>
      </c>
      <c r="AA63" s="5" t="str">
        <f>SAMPLES_meta!E66</f>
        <v>ENVO_00000015</v>
      </c>
      <c r="AB63" s="5" t="str">
        <f>SAMPLES_meta!F66</f>
        <v>not applicable</v>
      </c>
      <c r="AC63" s="5" t="str">
        <f>SAMPLES_meta!G66</f>
        <v>DarTseq</v>
      </c>
      <c r="AD63" s="5">
        <f>SAMPLES_meta!H66</f>
        <v>0</v>
      </c>
      <c r="AE63" s="5">
        <f>SAMPLES_meta!I66</f>
        <v>0</v>
      </c>
      <c r="AF63" s="82">
        <f>SAMPLES_indiv!C66</f>
        <v>0</v>
      </c>
      <c r="AI63" s="82" t="s">
        <v>1122</v>
      </c>
      <c r="BG63" s="85"/>
    </row>
    <row r="64" spans="1:59" ht="16">
      <c r="A64" s="5" t="str">
        <f>SAMPLES_general!Z67</f>
        <v>sam_60150</v>
      </c>
      <c r="B64" s="5">
        <f>SAMPLES_general!B67</f>
        <v>60150</v>
      </c>
      <c r="C64" s="5" t="str">
        <f>SAMPLES_general!C67</f>
        <v>RAD_Blue_Shark</v>
      </c>
      <c r="D64" s="5">
        <f>SAMPLES_general!D67</f>
        <v>26320</v>
      </c>
      <c r="E64" s="5" t="str">
        <f>SAMPLES_general!E67</f>
        <v>male blue shark fished with longline in the Atlantic-SE</v>
      </c>
      <c r="F64" s="5" t="str">
        <f>SAMPLES_general!F67</f>
        <v>no</v>
      </c>
      <c r="G64" s="5" t="str">
        <f>SAMPLES_general!G67</f>
        <v>eukaryote</v>
      </c>
      <c r="H64" s="5" t="str">
        <f>SAMPLES_general!I67</f>
        <v>ERC000011</v>
      </c>
      <c r="I64" s="5" t="str">
        <f>SAMPLES_general!J67</f>
        <v>Ifremer</v>
      </c>
      <c r="J64" s="5" t="str">
        <f>SAMPLES_general!K67</f>
        <v>fishermen</v>
      </c>
      <c r="K64" s="5" t="str">
        <f>SAMPLES_general!L67</f>
        <v>none</v>
      </c>
      <c r="L64" s="5" t="str">
        <f>SAMPLES_general!M67</f>
        <v>Prionace glauca</v>
      </c>
      <c r="M64" s="5" t="str">
        <f>SAMPLES_general!N67</f>
        <v>Blue Shark</v>
      </c>
      <c r="N64" s="5">
        <f>SAMPLES_general!O67</f>
        <v>7815</v>
      </c>
      <c r="O64" s="5">
        <f>SAMPLES_general!P67</f>
        <v>2018</v>
      </c>
      <c r="P64" s="5" t="str">
        <f>SAMPLES_general!Q67</f>
        <v>marine environment</v>
      </c>
      <c r="Q64" s="5" t="str">
        <f>SAMPLES_general!R67</f>
        <v>ATL</v>
      </c>
      <c r="R64" s="5" t="str">
        <f>SAMPLES_general!S67</f>
        <v>Atlantic-SE</v>
      </c>
      <c r="S64" s="5" t="str">
        <f>SAMPLES_general!T67</f>
        <v>na</v>
      </c>
      <c r="T64" s="5" t="str">
        <f>SAMPLES_general!U67</f>
        <v>na</v>
      </c>
      <c r="U64" s="5" t="str">
        <f>SAMPLES_general!V67</f>
        <v>-35.5</v>
      </c>
      <c r="V64" s="5">
        <f>SAMPLES_general!W67</f>
        <v>21</v>
      </c>
      <c r="W64" s="5">
        <f>SAMPLES_general!X67</f>
        <v>0</v>
      </c>
      <c r="X64" s="5" t="str">
        <f>SAMPLES_general!Y67</f>
        <v>Ifremer</v>
      </c>
      <c r="Y64" s="5" t="str">
        <f>SAMPLES_meta!C67</f>
        <v>ENVO_01000320</v>
      </c>
      <c r="Z64" s="5" t="str">
        <f>SAMPLES_meta!D67</f>
        <v>ENVO_01000033</v>
      </c>
      <c r="AA64" s="5" t="str">
        <f>SAMPLES_meta!E67</f>
        <v>ENVO_00000015</v>
      </c>
      <c r="AB64" s="5" t="str">
        <f>SAMPLES_meta!F67</f>
        <v>not applicable</v>
      </c>
      <c r="AC64" s="5" t="str">
        <f>SAMPLES_meta!G67</f>
        <v>DarTseq</v>
      </c>
      <c r="AD64" s="5">
        <f>SAMPLES_meta!H67</f>
        <v>0</v>
      </c>
      <c r="AE64" s="5">
        <f>SAMPLES_meta!I67</f>
        <v>0</v>
      </c>
      <c r="AF64" s="82">
        <f>SAMPLES_indiv!C67</f>
        <v>0</v>
      </c>
      <c r="AI64" s="82" t="s">
        <v>1122</v>
      </c>
      <c r="BG64" s="85"/>
    </row>
    <row r="65" spans="1:59" ht="16">
      <c r="A65" s="5" t="str">
        <f>SAMPLES_general!Z68</f>
        <v>sam_60151</v>
      </c>
      <c r="B65" s="5">
        <f>SAMPLES_general!B68</f>
        <v>60151</v>
      </c>
      <c r="C65" s="5" t="str">
        <f>SAMPLES_general!C68</f>
        <v>RAD_Blue_Shark</v>
      </c>
      <c r="D65" s="5">
        <f>SAMPLES_general!D68</f>
        <v>26321</v>
      </c>
      <c r="E65" s="5" t="str">
        <f>SAMPLES_general!E68</f>
        <v>male blue shark fished with longline in the Atlantic-SE</v>
      </c>
      <c r="F65" s="5" t="str">
        <f>SAMPLES_general!F68</f>
        <v>no</v>
      </c>
      <c r="G65" s="5" t="str">
        <f>SAMPLES_general!G68</f>
        <v>eukaryote</v>
      </c>
      <c r="H65" s="5" t="str">
        <f>SAMPLES_general!I68</f>
        <v>ERC000011</v>
      </c>
      <c r="I65" s="5" t="str">
        <f>SAMPLES_general!J68</f>
        <v>Ifremer</v>
      </c>
      <c r="J65" s="5" t="str">
        <f>SAMPLES_general!K68</f>
        <v>fishermen</v>
      </c>
      <c r="K65" s="5" t="str">
        <f>SAMPLES_general!L68</f>
        <v>none</v>
      </c>
      <c r="L65" s="5" t="str">
        <f>SAMPLES_general!M68</f>
        <v>Prionace glauca</v>
      </c>
      <c r="M65" s="5" t="str">
        <f>SAMPLES_general!N68</f>
        <v>Blue Shark</v>
      </c>
      <c r="N65" s="5">
        <f>SAMPLES_general!O68</f>
        <v>7815</v>
      </c>
      <c r="O65" s="5">
        <f>SAMPLES_general!P68</f>
        <v>2018</v>
      </c>
      <c r="P65" s="5" t="str">
        <f>SAMPLES_general!Q68</f>
        <v>marine environment</v>
      </c>
      <c r="Q65" s="5" t="str">
        <f>SAMPLES_general!R68</f>
        <v>ATL</v>
      </c>
      <c r="R65" s="5" t="str">
        <f>SAMPLES_general!S68</f>
        <v>Atlantic-SE</v>
      </c>
      <c r="S65" s="5" t="str">
        <f>SAMPLES_general!T68</f>
        <v>na</v>
      </c>
      <c r="T65" s="5" t="str">
        <f>SAMPLES_general!U68</f>
        <v>na</v>
      </c>
      <c r="U65" s="5" t="str">
        <f>SAMPLES_general!V68</f>
        <v>-36.5</v>
      </c>
      <c r="V65" s="5">
        <f>SAMPLES_general!W68</f>
        <v>21</v>
      </c>
      <c r="W65" s="5">
        <f>SAMPLES_general!X68</f>
        <v>0</v>
      </c>
      <c r="X65" s="5" t="str">
        <f>SAMPLES_general!Y68</f>
        <v>Ifremer</v>
      </c>
      <c r="Y65" s="5" t="str">
        <f>SAMPLES_meta!C68</f>
        <v>ENVO_01000320</v>
      </c>
      <c r="Z65" s="5" t="str">
        <f>SAMPLES_meta!D68</f>
        <v>ENVO_01000033</v>
      </c>
      <c r="AA65" s="5" t="str">
        <f>SAMPLES_meta!E68</f>
        <v>ENVO_00000015</v>
      </c>
      <c r="AB65" s="5" t="str">
        <f>SAMPLES_meta!F68</f>
        <v>not applicable</v>
      </c>
      <c r="AC65" s="5" t="str">
        <f>SAMPLES_meta!G68</f>
        <v>DarTseq</v>
      </c>
      <c r="AD65" s="5">
        <f>SAMPLES_meta!H68</f>
        <v>0</v>
      </c>
      <c r="AE65" s="5">
        <f>SAMPLES_meta!I68</f>
        <v>0</v>
      </c>
      <c r="AF65" s="82">
        <f>SAMPLES_indiv!C68</f>
        <v>0</v>
      </c>
      <c r="AI65" s="82" t="s">
        <v>1122</v>
      </c>
      <c r="BG65" s="85"/>
    </row>
    <row r="66" spans="1:59" ht="16">
      <c r="A66" s="5" t="str">
        <f>SAMPLES_general!Z69</f>
        <v>sam_60152</v>
      </c>
      <c r="B66" s="5">
        <f>SAMPLES_general!B69</f>
        <v>60152</v>
      </c>
      <c r="C66" s="5" t="str">
        <f>SAMPLES_general!C69</f>
        <v>RAD_Blue_Shark</v>
      </c>
      <c r="D66" s="5">
        <f>SAMPLES_general!D69</f>
        <v>26323</v>
      </c>
      <c r="E66" s="5" t="str">
        <f>SAMPLES_general!E69</f>
        <v>male blue shark fished with longline in the Atlantic-SE</v>
      </c>
      <c r="F66" s="5" t="str">
        <f>SAMPLES_general!F69</f>
        <v>no</v>
      </c>
      <c r="G66" s="5" t="str">
        <f>SAMPLES_general!G69</f>
        <v>eukaryote</v>
      </c>
      <c r="H66" s="5" t="str">
        <f>SAMPLES_general!I69</f>
        <v>ERC000011</v>
      </c>
      <c r="I66" s="5" t="str">
        <f>SAMPLES_general!J69</f>
        <v>Ifremer</v>
      </c>
      <c r="J66" s="5" t="str">
        <f>SAMPLES_general!K69</f>
        <v>fishermen</v>
      </c>
      <c r="K66" s="5" t="str">
        <f>SAMPLES_general!L69</f>
        <v>none</v>
      </c>
      <c r="L66" s="5" t="str">
        <f>SAMPLES_general!M69</f>
        <v>Prionace glauca</v>
      </c>
      <c r="M66" s="5" t="str">
        <f>SAMPLES_general!N69</f>
        <v>Blue Shark</v>
      </c>
      <c r="N66" s="5">
        <f>SAMPLES_general!O69</f>
        <v>7815</v>
      </c>
      <c r="O66" s="5">
        <f>SAMPLES_general!P69</f>
        <v>2018</v>
      </c>
      <c r="P66" s="5" t="str">
        <f>SAMPLES_general!Q69</f>
        <v>marine environment</v>
      </c>
      <c r="Q66" s="5" t="str">
        <f>SAMPLES_general!R69</f>
        <v>ATL</v>
      </c>
      <c r="R66" s="5" t="str">
        <f>SAMPLES_general!S69</f>
        <v>Atlantic-SE</v>
      </c>
      <c r="S66" s="5" t="str">
        <f>SAMPLES_general!T69</f>
        <v>na</v>
      </c>
      <c r="T66" s="5" t="str">
        <f>SAMPLES_general!U69</f>
        <v>na</v>
      </c>
      <c r="U66" s="5" t="str">
        <f>SAMPLES_general!V69</f>
        <v>-35.5</v>
      </c>
      <c r="V66" s="5">
        <f>SAMPLES_general!W69</f>
        <v>21</v>
      </c>
      <c r="W66" s="5">
        <f>SAMPLES_general!X69</f>
        <v>0</v>
      </c>
      <c r="X66" s="5" t="str">
        <f>SAMPLES_general!Y69</f>
        <v>Ifremer</v>
      </c>
      <c r="Y66" s="5" t="str">
        <f>SAMPLES_meta!C69</f>
        <v>ENVO_01000320</v>
      </c>
      <c r="Z66" s="5" t="str">
        <f>SAMPLES_meta!D69</f>
        <v>ENVO_01000033</v>
      </c>
      <c r="AA66" s="5" t="str">
        <f>SAMPLES_meta!E69</f>
        <v>ENVO_00000015</v>
      </c>
      <c r="AB66" s="5" t="str">
        <f>SAMPLES_meta!F69</f>
        <v>not applicable</v>
      </c>
      <c r="AC66" s="5" t="str">
        <f>SAMPLES_meta!G69</f>
        <v>DarTseq</v>
      </c>
      <c r="AD66" s="5">
        <f>SAMPLES_meta!H69</f>
        <v>0</v>
      </c>
      <c r="AE66" s="5">
        <f>SAMPLES_meta!I69</f>
        <v>0</v>
      </c>
      <c r="AF66" s="82">
        <f>SAMPLES_indiv!C69</f>
        <v>0</v>
      </c>
      <c r="AI66" s="82" t="s">
        <v>1122</v>
      </c>
      <c r="BG66" s="85"/>
    </row>
    <row r="67" spans="1:59" ht="16">
      <c r="A67" s="5" t="str">
        <f>SAMPLES_general!Z70</f>
        <v>sam_60153</v>
      </c>
      <c r="B67" s="5">
        <f>SAMPLES_general!B70</f>
        <v>60153</v>
      </c>
      <c r="C67" s="5" t="str">
        <f>SAMPLES_general!C70</f>
        <v>RAD_Blue_Shark</v>
      </c>
      <c r="D67" s="5">
        <f>SAMPLES_general!D70</f>
        <v>26324</v>
      </c>
      <c r="E67" s="5" t="str">
        <f>SAMPLES_general!E70</f>
        <v>male blue shark fished with longline in the Atlantic-SE</v>
      </c>
      <c r="F67" s="5" t="str">
        <f>SAMPLES_general!F70</f>
        <v>no</v>
      </c>
      <c r="G67" s="5" t="str">
        <f>SAMPLES_general!G70</f>
        <v>eukaryote</v>
      </c>
      <c r="H67" s="5" t="str">
        <f>SAMPLES_general!I70</f>
        <v>ERC000011</v>
      </c>
      <c r="I67" s="5" t="str">
        <f>SAMPLES_general!J70</f>
        <v>Ifremer</v>
      </c>
      <c r="J67" s="5" t="str">
        <f>SAMPLES_general!K70</f>
        <v>fishermen</v>
      </c>
      <c r="K67" s="5" t="str">
        <f>SAMPLES_general!L70</f>
        <v>none</v>
      </c>
      <c r="L67" s="5" t="str">
        <f>SAMPLES_general!M70</f>
        <v>Prionace glauca</v>
      </c>
      <c r="M67" s="5" t="str">
        <f>SAMPLES_general!N70</f>
        <v>Blue Shark</v>
      </c>
      <c r="N67" s="5">
        <f>SAMPLES_general!O70</f>
        <v>7815</v>
      </c>
      <c r="O67" s="5">
        <f>SAMPLES_general!P70</f>
        <v>2018</v>
      </c>
      <c r="P67" s="5" t="str">
        <f>SAMPLES_general!Q70</f>
        <v>marine environment</v>
      </c>
      <c r="Q67" s="5" t="str">
        <f>SAMPLES_general!R70</f>
        <v>ATL</v>
      </c>
      <c r="R67" s="5" t="str">
        <f>SAMPLES_general!S70</f>
        <v>Atlantic-SE</v>
      </c>
      <c r="S67" s="5" t="str">
        <f>SAMPLES_general!T70</f>
        <v>na</v>
      </c>
      <c r="T67" s="5" t="str">
        <f>SAMPLES_general!U70</f>
        <v>na</v>
      </c>
      <c r="U67" s="5" t="str">
        <f>SAMPLES_general!V70</f>
        <v>-36.5</v>
      </c>
      <c r="V67" s="5">
        <f>SAMPLES_general!W70</f>
        <v>21</v>
      </c>
      <c r="W67" s="5">
        <f>SAMPLES_general!X70</f>
        <v>0</v>
      </c>
      <c r="X67" s="5" t="str">
        <f>SAMPLES_general!Y70</f>
        <v>Ifremer</v>
      </c>
      <c r="Y67" s="5" t="str">
        <f>SAMPLES_meta!C70</f>
        <v>ENVO_01000320</v>
      </c>
      <c r="Z67" s="5" t="str">
        <f>SAMPLES_meta!D70</f>
        <v>ENVO_01000033</v>
      </c>
      <c r="AA67" s="5" t="str">
        <f>SAMPLES_meta!E70</f>
        <v>ENVO_00000015</v>
      </c>
      <c r="AB67" s="5" t="str">
        <f>SAMPLES_meta!F70</f>
        <v>not applicable</v>
      </c>
      <c r="AC67" s="5" t="str">
        <f>SAMPLES_meta!G70</f>
        <v>DarTseq</v>
      </c>
      <c r="AD67" s="5">
        <f>SAMPLES_meta!H70</f>
        <v>0</v>
      </c>
      <c r="AE67" s="5">
        <f>SAMPLES_meta!I70</f>
        <v>0</v>
      </c>
      <c r="AF67" s="82">
        <f>SAMPLES_indiv!C70</f>
        <v>0</v>
      </c>
      <c r="AI67" s="82" t="s">
        <v>1122</v>
      </c>
      <c r="BG67" s="85"/>
    </row>
    <row r="68" spans="1:59" ht="16">
      <c r="A68" s="5" t="str">
        <f>SAMPLES_general!Z71</f>
        <v>sam_60154</v>
      </c>
      <c r="B68" s="5">
        <f>SAMPLES_general!B71</f>
        <v>60154</v>
      </c>
      <c r="C68" s="5" t="str">
        <f>SAMPLES_general!C71</f>
        <v>RAD_Blue_Shark</v>
      </c>
      <c r="D68" s="5">
        <f>SAMPLES_general!D71</f>
        <v>26325</v>
      </c>
      <c r="E68" s="5" t="str">
        <f>SAMPLES_general!E71</f>
        <v>male blue shark fished with longline in the Atlantic-SE</v>
      </c>
      <c r="F68" s="5" t="str">
        <f>SAMPLES_general!F71</f>
        <v>no</v>
      </c>
      <c r="G68" s="5" t="str">
        <f>SAMPLES_general!G71</f>
        <v>eukaryote</v>
      </c>
      <c r="H68" s="5" t="str">
        <f>SAMPLES_general!I71</f>
        <v>ERC000011</v>
      </c>
      <c r="I68" s="5" t="str">
        <f>SAMPLES_general!J71</f>
        <v>Ifremer</v>
      </c>
      <c r="J68" s="5" t="str">
        <f>SAMPLES_general!K71</f>
        <v>fishermen</v>
      </c>
      <c r="K68" s="5" t="str">
        <f>SAMPLES_general!L71</f>
        <v>none</v>
      </c>
      <c r="L68" s="5" t="str">
        <f>SAMPLES_general!M71</f>
        <v>Prionace glauca</v>
      </c>
      <c r="M68" s="5" t="str">
        <f>SAMPLES_general!N71</f>
        <v>Blue Shark</v>
      </c>
      <c r="N68" s="5">
        <f>SAMPLES_general!O71</f>
        <v>7815</v>
      </c>
      <c r="O68" s="5">
        <f>SAMPLES_general!P71</f>
        <v>2018</v>
      </c>
      <c r="P68" s="5" t="str">
        <f>SAMPLES_general!Q71</f>
        <v>marine environment</v>
      </c>
      <c r="Q68" s="5" t="str">
        <f>SAMPLES_general!R71</f>
        <v>ATL</v>
      </c>
      <c r="R68" s="5" t="str">
        <f>SAMPLES_general!S71</f>
        <v>Atlantic-SE</v>
      </c>
      <c r="S68" s="5" t="str">
        <f>SAMPLES_general!T71</f>
        <v>na</v>
      </c>
      <c r="T68" s="5" t="str">
        <f>SAMPLES_general!U71</f>
        <v>na</v>
      </c>
      <c r="U68" s="5" t="str">
        <f>SAMPLES_general!V71</f>
        <v>-36.5</v>
      </c>
      <c r="V68" s="5">
        <f>SAMPLES_general!W71</f>
        <v>21</v>
      </c>
      <c r="W68" s="5">
        <f>SAMPLES_general!X71</f>
        <v>0</v>
      </c>
      <c r="X68" s="5" t="str">
        <f>SAMPLES_general!Y71</f>
        <v>Ifremer</v>
      </c>
      <c r="Y68" s="5" t="str">
        <f>SAMPLES_meta!C71</f>
        <v>ENVO_01000320</v>
      </c>
      <c r="Z68" s="5" t="str">
        <f>SAMPLES_meta!D71</f>
        <v>ENVO_01000033</v>
      </c>
      <c r="AA68" s="5" t="str">
        <f>SAMPLES_meta!E71</f>
        <v>ENVO_00000015</v>
      </c>
      <c r="AB68" s="5" t="str">
        <f>SAMPLES_meta!F71</f>
        <v>not applicable</v>
      </c>
      <c r="AC68" s="5" t="str">
        <f>SAMPLES_meta!G71</f>
        <v>DarTseq</v>
      </c>
      <c r="AD68" s="5">
        <f>SAMPLES_meta!H71</f>
        <v>0</v>
      </c>
      <c r="AE68" s="5">
        <f>SAMPLES_meta!I71</f>
        <v>0</v>
      </c>
      <c r="AF68" s="82">
        <f>SAMPLES_indiv!C71</f>
        <v>0</v>
      </c>
      <c r="AI68" s="82" t="s">
        <v>1122</v>
      </c>
      <c r="BG68" s="85"/>
    </row>
    <row r="69" spans="1:59" ht="16">
      <c r="A69" s="5" t="str">
        <f>SAMPLES_general!Z72</f>
        <v>sam_60155</v>
      </c>
      <c r="B69" s="5">
        <f>SAMPLES_general!B72</f>
        <v>60155</v>
      </c>
      <c r="C69" s="5" t="str">
        <f>SAMPLES_general!C72</f>
        <v>RAD_Blue_Shark</v>
      </c>
      <c r="D69" s="5">
        <f>SAMPLES_general!D72</f>
        <v>26326</v>
      </c>
      <c r="E69" s="5" t="str">
        <f>SAMPLES_general!E72</f>
        <v>male blue shark fished with longline in the Atlantic-SE</v>
      </c>
      <c r="F69" s="5" t="str">
        <f>SAMPLES_general!F72</f>
        <v>no</v>
      </c>
      <c r="G69" s="5" t="str">
        <f>SAMPLES_general!G72</f>
        <v>eukaryote</v>
      </c>
      <c r="H69" s="5" t="str">
        <f>SAMPLES_general!I72</f>
        <v>ERC000011</v>
      </c>
      <c r="I69" s="5" t="str">
        <f>SAMPLES_general!J72</f>
        <v>Ifremer</v>
      </c>
      <c r="J69" s="5" t="str">
        <f>SAMPLES_general!K72</f>
        <v>fishermen</v>
      </c>
      <c r="K69" s="5" t="str">
        <f>SAMPLES_general!L72</f>
        <v>none</v>
      </c>
      <c r="L69" s="5" t="str">
        <f>SAMPLES_general!M72</f>
        <v>Prionace glauca</v>
      </c>
      <c r="M69" s="5" t="str">
        <f>SAMPLES_general!N72</f>
        <v>Blue Shark</v>
      </c>
      <c r="N69" s="5">
        <f>SAMPLES_general!O72</f>
        <v>7815</v>
      </c>
      <c r="O69" s="5">
        <f>SAMPLES_general!P72</f>
        <v>2018</v>
      </c>
      <c r="P69" s="5" t="str">
        <f>SAMPLES_general!Q72</f>
        <v>marine environment</v>
      </c>
      <c r="Q69" s="5" t="str">
        <f>SAMPLES_general!R72</f>
        <v>ATL</v>
      </c>
      <c r="R69" s="5" t="str">
        <f>SAMPLES_general!S72</f>
        <v>Atlantic-SE</v>
      </c>
      <c r="S69" s="5" t="str">
        <f>SAMPLES_general!T72</f>
        <v>na</v>
      </c>
      <c r="T69" s="5" t="str">
        <f>SAMPLES_general!U72</f>
        <v>na</v>
      </c>
      <c r="U69" s="5" t="str">
        <f>SAMPLES_general!V72</f>
        <v>-35.5</v>
      </c>
      <c r="V69" s="5">
        <f>SAMPLES_general!W72</f>
        <v>21</v>
      </c>
      <c r="W69" s="5">
        <f>SAMPLES_general!X72</f>
        <v>0</v>
      </c>
      <c r="X69" s="5" t="str">
        <f>SAMPLES_general!Y72</f>
        <v>Ifremer</v>
      </c>
      <c r="Y69" s="5" t="str">
        <f>SAMPLES_meta!C72</f>
        <v>ENVO_01000320</v>
      </c>
      <c r="Z69" s="5" t="str">
        <f>SAMPLES_meta!D72</f>
        <v>ENVO_01000033</v>
      </c>
      <c r="AA69" s="5" t="str">
        <f>SAMPLES_meta!E72</f>
        <v>ENVO_00000015</v>
      </c>
      <c r="AB69" s="5" t="str">
        <f>SAMPLES_meta!F72</f>
        <v>not applicable</v>
      </c>
      <c r="AC69" s="5" t="str">
        <f>SAMPLES_meta!G72</f>
        <v>DarTseq</v>
      </c>
      <c r="AD69" s="5">
        <f>SAMPLES_meta!H72</f>
        <v>0</v>
      </c>
      <c r="AE69" s="5">
        <f>SAMPLES_meta!I72</f>
        <v>0</v>
      </c>
      <c r="AF69" s="82">
        <f>SAMPLES_indiv!C72</f>
        <v>0</v>
      </c>
      <c r="AI69" s="82" t="s">
        <v>1122</v>
      </c>
      <c r="BG69" s="85"/>
    </row>
    <row r="70" spans="1:59" ht="16">
      <c r="A70" s="5" t="str">
        <f>SAMPLES_general!Z73</f>
        <v>sam_60156</v>
      </c>
      <c r="B70" s="5">
        <f>SAMPLES_general!B73</f>
        <v>60156</v>
      </c>
      <c r="C70" s="5" t="str">
        <f>SAMPLES_general!C73</f>
        <v>RAD_Blue_Shark</v>
      </c>
      <c r="D70" s="5">
        <f>SAMPLES_general!D73</f>
        <v>26328</v>
      </c>
      <c r="E70" s="5" t="str">
        <f>SAMPLES_general!E73</f>
        <v>male blue shark fished with longline in the Atlantic-SE</v>
      </c>
      <c r="F70" s="5" t="str">
        <f>SAMPLES_general!F73</f>
        <v>no</v>
      </c>
      <c r="G70" s="5" t="str">
        <f>SAMPLES_general!G73</f>
        <v>eukaryote</v>
      </c>
      <c r="H70" s="5" t="str">
        <f>SAMPLES_general!I73</f>
        <v>ERC000011</v>
      </c>
      <c r="I70" s="5" t="str">
        <f>SAMPLES_general!J73</f>
        <v>Ifremer</v>
      </c>
      <c r="J70" s="5" t="str">
        <f>SAMPLES_general!K73</f>
        <v>fishermen</v>
      </c>
      <c r="K70" s="5" t="str">
        <f>SAMPLES_general!L73</f>
        <v>none</v>
      </c>
      <c r="L70" s="5" t="str">
        <f>SAMPLES_general!M73</f>
        <v>Prionace glauca</v>
      </c>
      <c r="M70" s="5" t="str">
        <f>SAMPLES_general!N73</f>
        <v>Blue Shark</v>
      </c>
      <c r="N70" s="5">
        <f>SAMPLES_general!O73</f>
        <v>7815</v>
      </c>
      <c r="O70" s="5">
        <f>SAMPLES_general!P73</f>
        <v>2018</v>
      </c>
      <c r="P70" s="5" t="str">
        <f>SAMPLES_general!Q73</f>
        <v>marine environment</v>
      </c>
      <c r="Q70" s="5" t="str">
        <f>SAMPLES_general!R73</f>
        <v>ATL</v>
      </c>
      <c r="R70" s="5" t="str">
        <f>SAMPLES_general!S73</f>
        <v>Atlantic-SE</v>
      </c>
      <c r="S70" s="5" t="str">
        <f>SAMPLES_general!T73</f>
        <v>na</v>
      </c>
      <c r="T70" s="5" t="str">
        <f>SAMPLES_general!U73</f>
        <v>na</v>
      </c>
      <c r="U70" s="5" t="str">
        <f>SAMPLES_general!V73</f>
        <v>-35.5</v>
      </c>
      <c r="V70" s="5">
        <f>SAMPLES_general!W73</f>
        <v>21</v>
      </c>
      <c r="W70" s="5">
        <f>SAMPLES_general!X73</f>
        <v>0</v>
      </c>
      <c r="X70" s="5" t="str">
        <f>SAMPLES_general!Y73</f>
        <v>Ifremer</v>
      </c>
      <c r="Y70" s="5" t="str">
        <f>SAMPLES_meta!C73</f>
        <v>ENVO_01000320</v>
      </c>
      <c r="Z70" s="5" t="str">
        <f>SAMPLES_meta!D73</f>
        <v>ENVO_01000033</v>
      </c>
      <c r="AA70" s="5" t="str">
        <f>SAMPLES_meta!E73</f>
        <v>ENVO_00000015</v>
      </c>
      <c r="AB70" s="5" t="str">
        <f>SAMPLES_meta!F73</f>
        <v>not applicable</v>
      </c>
      <c r="AC70" s="5" t="str">
        <f>SAMPLES_meta!G73</f>
        <v>DarTseq</v>
      </c>
      <c r="AD70" s="5">
        <f>SAMPLES_meta!H73</f>
        <v>0</v>
      </c>
      <c r="AE70" s="5">
        <f>SAMPLES_meta!I73</f>
        <v>0</v>
      </c>
      <c r="AF70" s="82">
        <f>SAMPLES_indiv!C73</f>
        <v>0</v>
      </c>
      <c r="AI70" s="82" t="s">
        <v>1122</v>
      </c>
      <c r="BG70" s="85"/>
    </row>
    <row r="71" spans="1:59" ht="16">
      <c r="A71" s="5" t="str">
        <f>SAMPLES_general!Z74</f>
        <v>sam_60157</v>
      </c>
      <c r="B71" s="5">
        <f>SAMPLES_general!B74</f>
        <v>60157</v>
      </c>
      <c r="C71" s="5" t="str">
        <f>SAMPLES_general!C74</f>
        <v>RAD_Blue_Shark</v>
      </c>
      <c r="D71" s="5">
        <f>SAMPLES_general!D74</f>
        <v>26329</v>
      </c>
      <c r="E71" s="5" t="str">
        <f>SAMPLES_general!E74</f>
        <v>male blue shark fished with longline in the Atlantic-SE</v>
      </c>
      <c r="F71" s="5" t="str">
        <f>SAMPLES_general!F74</f>
        <v>no</v>
      </c>
      <c r="G71" s="5" t="str">
        <f>SAMPLES_general!G74</f>
        <v>eukaryote</v>
      </c>
      <c r="H71" s="5" t="str">
        <f>SAMPLES_general!I74</f>
        <v>ERC000011</v>
      </c>
      <c r="I71" s="5" t="str">
        <f>SAMPLES_general!J74</f>
        <v>Ifremer</v>
      </c>
      <c r="J71" s="5" t="str">
        <f>SAMPLES_general!K74</f>
        <v>fishermen</v>
      </c>
      <c r="K71" s="5" t="str">
        <f>SAMPLES_general!L74</f>
        <v>none</v>
      </c>
      <c r="L71" s="5" t="str">
        <f>SAMPLES_general!M74</f>
        <v>Prionace glauca</v>
      </c>
      <c r="M71" s="5" t="str">
        <f>SAMPLES_general!N74</f>
        <v>Blue Shark</v>
      </c>
      <c r="N71" s="5">
        <f>SAMPLES_general!O74</f>
        <v>7815</v>
      </c>
      <c r="O71" s="5">
        <f>SAMPLES_general!P74</f>
        <v>2018</v>
      </c>
      <c r="P71" s="5" t="str">
        <f>SAMPLES_general!Q74</f>
        <v>marine environment</v>
      </c>
      <c r="Q71" s="5" t="str">
        <f>SAMPLES_general!R74</f>
        <v>ATL</v>
      </c>
      <c r="R71" s="5" t="str">
        <f>SAMPLES_general!S74</f>
        <v>Atlantic-SE</v>
      </c>
      <c r="S71" s="5" t="str">
        <f>SAMPLES_general!T74</f>
        <v>na</v>
      </c>
      <c r="T71" s="5" t="str">
        <f>SAMPLES_general!U74</f>
        <v>na</v>
      </c>
      <c r="U71" s="5" t="str">
        <f>SAMPLES_general!V74</f>
        <v>-35.5</v>
      </c>
      <c r="V71" s="5">
        <f>SAMPLES_general!W74</f>
        <v>21</v>
      </c>
      <c r="W71" s="5">
        <f>SAMPLES_general!X74</f>
        <v>0</v>
      </c>
      <c r="X71" s="5" t="str">
        <f>SAMPLES_general!Y74</f>
        <v>Ifremer</v>
      </c>
      <c r="Y71" s="5" t="str">
        <f>SAMPLES_meta!C74</f>
        <v>ENVO_01000320</v>
      </c>
      <c r="Z71" s="5" t="str">
        <f>SAMPLES_meta!D74</f>
        <v>ENVO_01000033</v>
      </c>
      <c r="AA71" s="5" t="str">
        <f>SAMPLES_meta!E74</f>
        <v>ENVO_00000015</v>
      </c>
      <c r="AB71" s="5" t="str">
        <f>SAMPLES_meta!F74</f>
        <v>not applicable</v>
      </c>
      <c r="AC71" s="5" t="str">
        <f>SAMPLES_meta!G74</f>
        <v>DarTseq</v>
      </c>
      <c r="AD71" s="5">
        <f>SAMPLES_meta!H74</f>
        <v>0</v>
      </c>
      <c r="AE71" s="5">
        <f>SAMPLES_meta!I74</f>
        <v>0</v>
      </c>
      <c r="AF71" s="82">
        <f>SAMPLES_indiv!C74</f>
        <v>0</v>
      </c>
      <c r="AI71" s="82" t="s">
        <v>1122</v>
      </c>
      <c r="BG71" s="85"/>
    </row>
    <row r="72" spans="1:59" ht="16">
      <c r="A72" s="5" t="str">
        <f>SAMPLES_general!Z75</f>
        <v>sam_60158</v>
      </c>
      <c r="B72" s="5">
        <f>SAMPLES_general!B75</f>
        <v>60158</v>
      </c>
      <c r="C72" s="5" t="str">
        <f>SAMPLES_general!C75</f>
        <v>RAD_Blue_Shark</v>
      </c>
      <c r="D72" s="5">
        <f>SAMPLES_general!D75</f>
        <v>26330</v>
      </c>
      <c r="E72" s="5" t="str">
        <f>SAMPLES_general!E75</f>
        <v>male blue shark fished with longline in the Atlantic-SE</v>
      </c>
      <c r="F72" s="5" t="str">
        <f>SAMPLES_general!F75</f>
        <v>no</v>
      </c>
      <c r="G72" s="5" t="str">
        <f>SAMPLES_general!G75</f>
        <v>eukaryote</v>
      </c>
      <c r="H72" s="5" t="str">
        <f>SAMPLES_general!I75</f>
        <v>ERC000011</v>
      </c>
      <c r="I72" s="5" t="str">
        <f>SAMPLES_general!J75</f>
        <v>Ifremer</v>
      </c>
      <c r="J72" s="5" t="str">
        <f>SAMPLES_general!K75</f>
        <v>fishermen</v>
      </c>
      <c r="K72" s="5" t="str">
        <f>SAMPLES_general!L75</f>
        <v>none</v>
      </c>
      <c r="L72" s="5" t="str">
        <f>SAMPLES_general!M75</f>
        <v>Prionace glauca</v>
      </c>
      <c r="M72" s="5" t="str">
        <f>SAMPLES_general!N75</f>
        <v>Blue Shark</v>
      </c>
      <c r="N72" s="5">
        <f>SAMPLES_general!O75</f>
        <v>7815</v>
      </c>
      <c r="O72" s="5">
        <f>SAMPLES_general!P75</f>
        <v>2018</v>
      </c>
      <c r="P72" s="5" t="str">
        <f>SAMPLES_general!Q75</f>
        <v>marine environment</v>
      </c>
      <c r="Q72" s="5" t="str">
        <f>SAMPLES_general!R75</f>
        <v>ATL</v>
      </c>
      <c r="R72" s="5" t="str">
        <f>SAMPLES_general!S75</f>
        <v>Atlantic-SE</v>
      </c>
      <c r="S72" s="5" t="str">
        <f>SAMPLES_general!T75</f>
        <v>na</v>
      </c>
      <c r="T72" s="5" t="str">
        <f>SAMPLES_general!U75</f>
        <v>na</v>
      </c>
      <c r="U72" s="5" t="str">
        <f>SAMPLES_general!V75</f>
        <v>-35.5</v>
      </c>
      <c r="V72" s="5">
        <f>SAMPLES_general!W75</f>
        <v>21</v>
      </c>
      <c r="W72" s="5">
        <f>SAMPLES_general!X75</f>
        <v>0</v>
      </c>
      <c r="X72" s="5" t="str">
        <f>SAMPLES_general!Y75</f>
        <v>Ifremer</v>
      </c>
      <c r="Y72" s="5" t="str">
        <f>SAMPLES_meta!C75</f>
        <v>ENVO_01000320</v>
      </c>
      <c r="Z72" s="5" t="str">
        <f>SAMPLES_meta!D75</f>
        <v>ENVO_01000033</v>
      </c>
      <c r="AA72" s="5" t="str">
        <f>SAMPLES_meta!E75</f>
        <v>ENVO_00000015</v>
      </c>
      <c r="AB72" s="5" t="str">
        <f>SAMPLES_meta!F75</f>
        <v>not applicable</v>
      </c>
      <c r="AC72" s="5" t="str">
        <f>SAMPLES_meta!G75</f>
        <v>DarTseq</v>
      </c>
      <c r="AD72" s="5">
        <f>SAMPLES_meta!H75</f>
        <v>0</v>
      </c>
      <c r="AE72" s="5">
        <f>SAMPLES_meta!I75</f>
        <v>0</v>
      </c>
      <c r="AF72" s="82">
        <f>SAMPLES_indiv!C75</f>
        <v>0</v>
      </c>
      <c r="AI72" s="82" t="s">
        <v>1122</v>
      </c>
      <c r="BG72" s="85"/>
    </row>
    <row r="73" spans="1:59" ht="16">
      <c r="A73" s="5" t="str">
        <f>SAMPLES_general!Z76</f>
        <v>sam_60159</v>
      </c>
      <c r="B73" s="5">
        <f>SAMPLES_general!B76</f>
        <v>60159</v>
      </c>
      <c r="C73" s="5" t="str">
        <f>SAMPLES_general!C76</f>
        <v>RAD_Blue_Shark</v>
      </c>
      <c r="D73" s="5">
        <f>SAMPLES_general!D76</f>
        <v>26331</v>
      </c>
      <c r="E73" s="5" t="str">
        <f>SAMPLES_general!E76</f>
        <v>male blue shark fished with longline in the Atlantic-SE</v>
      </c>
      <c r="F73" s="5" t="str">
        <f>SAMPLES_general!F76</f>
        <v>no</v>
      </c>
      <c r="G73" s="5" t="str">
        <f>SAMPLES_general!G76</f>
        <v>eukaryote</v>
      </c>
      <c r="H73" s="5" t="str">
        <f>SAMPLES_general!I76</f>
        <v>ERC000011</v>
      </c>
      <c r="I73" s="5" t="str">
        <f>SAMPLES_general!J76</f>
        <v>Ifremer</v>
      </c>
      <c r="J73" s="5" t="str">
        <f>SAMPLES_general!K76</f>
        <v>fishermen</v>
      </c>
      <c r="K73" s="5" t="str">
        <f>SAMPLES_general!L76</f>
        <v>none</v>
      </c>
      <c r="L73" s="5" t="str">
        <f>SAMPLES_general!M76</f>
        <v>Prionace glauca</v>
      </c>
      <c r="M73" s="5" t="str">
        <f>SAMPLES_general!N76</f>
        <v>Blue Shark</v>
      </c>
      <c r="N73" s="5">
        <f>SAMPLES_general!O76</f>
        <v>7815</v>
      </c>
      <c r="O73" s="5">
        <f>SAMPLES_general!P76</f>
        <v>2018</v>
      </c>
      <c r="P73" s="5" t="str">
        <f>SAMPLES_general!Q76</f>
        <v>marine environment</v>
      </c>
      <c r="Q73" s="5" t="str">
        <f>SAMPLES_general!R76</f>
        <v>ATL</v>
      </c>
      <c r="R73" s="5" t="str">
        <f>SAMPLES_general!S76</f>
        <v>Atlantic-SE</v>
      </c>
      <c r="S73" s="5" t="str">
        <f>SAMPLES_general!T76</f>
        <v>na</v>
      </c>
      <c r="T73" s="5" t="str">
        <f>SAMPLES_general!U76</f>
        <v>na</v>
      </c>
      <c r="U73" s="5" t="str">
        <f>SAMPLES_general!V76</f>
        <v>-35.5</v>
      </c>
      <c r="V73" s="5">
        <f>SAMPLES_general!W76</f>
        <v>21</v>
      </c>
      <c r="W73" s="5">
        <f>SAMPLES_general!X76</f>
        <v>0</v>
      </c>
      <c r="X73" s="5" t="str">
        <f>SAMPLES_general!Y76</f>
        <v>Ifremer</v>
      </c>
      <c r="Y73" s="5" t="str">
        <f>SAMPLES_meta!C76</f>
        <v>ENVO_01000320</v>
      </c>
      <c r="Z73" s="5" t="str">
        <f>SAMPLES_meta!D76</f>
        <v>ENVO_01000033</v>
      </c>
      <c r="AA73" s="5" t="str">
        <f>SAMPLES_meta!E76</f>
        <v>ENVO_00000015</v>
      </c>
      <c r="AB73" s="5" t="str">
        <f>SAMPLES_meta!F76</f>
        <v>not applicable</v>
      </c>
      <c r="AC73" s="5" t="str">
        <f>SAMPLES_meta!G76</f>
        <v>DarTseq</v>
      </c>
      <c r="AD73" s="5">
        <f>SAMPLES_meta!H76</f>
        <v>0</v>
      </c>
      <c r="AE73" s="5">
        <f>SAMPLES_meta!I76</f>
        <v>0</v>
      </c>
      <c r="AF73" s="82">
        <f>SAMPLES_indiv!C76</f>
        <v>0</v>
      </c>
      <c r="AI73" s="82" t="s">
        <v>1122</v>
      </c>
      <c r="BG73" s="85"/>
    </row>
    <row r="74" spans="1:59" ht="16">
      <c r="A74" s="5" t="str">
        <f>SAMPLES_general!Z77</f>
        <v>sam_60160</v>
      </c>
      <c r="B74" s="5">
        <f>SAMPLES_general!B77</f>
        <v>60160</v>
      </c>
      <c r="C74" s="5" t="str">
        <f>SAMPLES_general!C77</f>
        <v>RAD_Blue_Shark</v>
      </c>
      <c r="D74" s="5">
        <f>SAMPLES_general!D77</f>
        <v>26333</v>
      </c>
      <c r="E74" s="5" t="str">
        <f>SAMPLES_general!E77</f>
        <v>male blue shark fished with longline in the Atlantic-SE</v>
      </c>
      <c r="F74" s="5" t="str">
        <f>SAMPLES_general!F77</f>
        <v>no</v>
      </c>
      <c r="G74" s="5" t="str">
        <f>SAMPLES_general!G77</f>
        <v>eukaryote</v>
      </c>
      <c r="H74" s="5" t="str">
        <f>SAMPLES_general!I77</f>
        <v>ERC000011</v>
      </c>
      <c r="I74" s="5" t="str">
        <f>SAMPLES_general!J77</f>
        <v>Ifremer</v>
      </c>
      <c r="J74" s="5" t="str">
        <f>SAMPLES_general!K77</f>
        <v>fishermen</v>
      </c>
      <c r="K74" s="5" t="str">
        <f>SAMPLES_general!L77</f>
        <v>none</v>
      </c>
      <c r="L74" s="5" t="str">
        <f>SAMPLES_general!M77</f>
        <v>Prionace glauca</v>
      </c>
      <c r="M74" s="5" t="str">
        <f>SAMPLES_general!N77</f>
        <v>Blue Shark</v>
      </c>
      <c r="N74" s="5">
        <f>SAMPLES_general!O77</f>
        <v>7815</v>
      </c>
      <c r="O74" s="5">
        <f>SAMPLES_general!P77</f>
        <v>2018</v>
      </c>
      <c r="P74" s="5" t="str">
        <f>SAMPLES_general!Q77</f>
        <v>marine environment</v>
      </c>
      <c r="Q74" s="5" t="str">
        <f>SAMPLES_general!R77</f>
        <v>ATL</v>
      </c>
      <c r="R74" s="5" t="str">
        <f>SAMPLES_general!S77</f>
        <v>Atlantic-SE</v>
      </c>
      <c r="S74" s="5" t="str">
        <f>SAMPLES_general!T77</f>
        <v>na</v>
      </c>
      <c r="T74" s="5" t="str">
        <f>SAMPLES_general!U77</f>
        <v>na</v>
      </c>
      <c r="U74" s="5" t="str">
        <f>SAMPLES_general!V77</f>
        <v>-35.5</v>
      </c>
      <c r="V74" s="5">
        <f>SAMPLES_general!W77</f>
        <v>21</v>
      </c>
      <c r="W74" s="5">
        <f>SAMPLES_general!X77</f>
        <v>0</v>
      </c>
      <c r="X74" s="5" t="str">
        <f>SAMPLES_general!Y77</f>
        <v>Ifremer</v>
      </c>
      <c r="Y74" s="5" t="str">
        <f>SAMPLES_meta!C77</f>
        <v>ENVO_01000320</v>
      </c>
      <c r="Z74" s="5" t="str">
        <f>SAMPLES_meta!D77</f>
        <v>ENVO_01000033</v>
      </c>
      <c r="AA74" s="5" t="str">
        <f>SAMPLES_meta!E77</f>
        <v>ENVO_00000015</v>
      </c>
      <c r="AB74" s="5" t="str">
        <f>SAMPLES_meta!F77</f>
        <v>not applicable</v>
      </c>
      <c r="AC74" s="5" t="str">
        <f>SAMPLES_meta!G77</f>
        <v>DarTseq</v>
      </c>
      <c r="AD74" s="5">
        <f>SAMPLES_meta!H77</f>
        <v>0</v>
      </c>
      <c r="AE74" s="5">
        <f>SAMPLES_meta!I77</f>
        <v>0</v>
      </c>
      <c r="AF74" s="82">
        <f>SAMPLES_indiv!C77</f>
        <v>0</v>
      </c>
      <c r="AI74" s="82" t="s">
        <v>1122</v>
      </c>
      <c r="BG74" s="85"/>
    </row>
    <row r="75" spans="1:59" ht="16">
      <c r="A75" s="5" t="str">
        <f>SAMPLES_general!Z78</f>
        <v>sam_60161</v>
      </c>
      <c r="B75" s="5">
        <f>SAMPLES_general!B78</f>
        <v>60161</v>
      </c>
      <c r="C75" s="5" t="str">
        <f>SAMPLES_general!C78</f>
        <v>RAD_Blue_Shark</v>
      </c>
      <c r="D75" s="5">
        <f>SAMPLES_general!D78</f>
        <v>26334</v>
      </c>
      <c r="E75" s="5" t="str">
        <f>SAMPLES_general!E78</f>
        <v>male blue shark fished with longline in the Atlantic-SE</v>
      </c>
      <c r="F75" s="5" t="str">
        <f>SAMPLES_general!F78</f>
        <v>no</v>
      </c>
      <c r="G75" s="5" t="str">
        <f>SAMPLES_general!G78</f>
        <v>eukaryote</v>
      </c>
      <c r="H75" s="5" t="str">
        <f>SAMPLES_general!I78</f>
        <v>ERC000011</v>
      </c>
      <c r="I75" s="5" t="str">
        <f>SAMPLES_general!J78</f>
        <v>Ifremer</v>
      </c>
      <c r="J75" s="5" t="str">
        <f>SAMPLES_general!K78</f>
        <v>fishermen</v>
      </c>
      <c r="K75" s="5" t="str">
        <f>SAMPLES_general!L78</f>
        <v>none</v>
      </c>
      <c r="L75" s="5" t="str">
        <f>SAMPLES_general!M78</f>
        <v>Prionace glauca</v>
      </c>
      <c r="M75" s="5" t="str">
        <f>SAMPLES_general!N78</f>
        <v>Blue Shark</v>
      </c>
      <c r="N75" s="5">
        <f>SAMPLES_general!O78</f>
        <v>7815</v>
      </c>
      <c r="O75" s="5">
        <f>SAMPLES_general!P78</f>
        <v>2018</v>
      </c>
      <c r="P75" s="5" t="str">
        <f>SAMPLES_general!Q78</f>
        <v>marine environment</v>
      </c>
      <c r="Q75" s="5" t="str">
        <f>SAMPLES_general!R78</f>
        <v>ATL</v>
      </c>
      <c r="R75" s="5" t="str">
        <f>SAMPLES_general!S78</f>
        <v>Atlantic-SE</v>
      </c>
      <c r="S75" s="5" t="str">
        <f>SAMPLES_general!T78</f>
        <v>na</v>
      </c>
      <c r="T75" s="5" t="str">
        <f>SAMPLES_general!U78</f>
        <v>na</v>
      </c>
      <c r="U75" s="5" t="str">
        <f>SAMPLES_general!V78</f>
        <v>-35.5</v>
      </c>
      <c r="V75" s="5">
        <f>SAMPLES_general!W78</f>
        <v>21</v>
      </c>
      <c r="W75" s="5">
        <f>SAMPLES_general!X78</f>
        <v>0</v>
      </c>
      <c r="X75" s="5" t="str">
        <f>SAMPLES_general!Y78</f>
        <v>Ifremer</v>
      </c>
      <c r="Y75" s="5" t="str">
        <f>SAMPLES_meta!C78</f>
        <v>ENVO_01000320</v>
      </c>
      <c r="Z75" s="5" t="str">
        <f>SAMPLES_meta!D78</f>
        <v>ENVO_01000033</v>
      </c>
      <c r="AA75" s="5" t="str">
        <f>SAMPLES_meta!E78</f>
        <v>ENVO_00000015</v>
      </c>
      <c r="AB75" s="5" t="str">
        <f>SAMPLES_meta!F78</f>
        <v>not applicable</v>
      </c>
      <c r="AC75" s="5" t="str">
        <f>SAMPLES_meta!G78</f>
        <v>DarTseq</v>
      </c>
      <c r="AD75" s="5">
        <f>SAMPLES_meta!H78</f>
        <v>0</v>
      </c>
      <c r="AE75" s="5">
        <f>SAMPLES_meta!I78</f>
        <v>0</v>
      </c>
      <c r="AF75" s="82">
        <f>SAMPLES_indiv!C78</f>
        <v>0</v>
      </c>
      <c r="AI75" s="82" t="s">
        <v>1122</v>
      </c>
      <c r="BG75" s="85"/>
    </row>
    <row r="76" spans="1:59" ht="16">
      <c r="A76" s="5" t="str">
        <f>SAMPLES_general!Z79</f>
        <v>sam_60162</v>
      </c>
      <c r="B76" s="5">
        <f>SAMPLES_general!B79</f>
        <v>60162</v>
      </c>
      <c r="C76" s="5" t="str">
        <f>SAMPLES_general!C79</f>
        <v>RAD_Blue_Shark</v>
      </c>
      <c r="D76" s="5">
        <f>SAMPLES_general!D79</f>
        <v>26335</v>
      </c>
      <c r="E76" s="5" t="str">
        <f>SAMPLES_general!E79</f>
        <v>male blue shark fished with longline in the Atlantic-SE</v>
      </c>
      <c r="F76" s="5" t="str">
        <f>SAMPLES_general!F79</f>
        <v>no</v>
      </c>
      <c r="G76" s="5" t="str">
        <f>SAMPLES_general!G79</f>
        <v>eukaryote</v>
      </c>
      <c r="H76" s="5" t="str">
        <f>SAMPLES_general!I79</f>
        <v>ERC000011</v>
      </c>
      <c r="I76" s="5" t="str">
        <f>SAMPLES_general!J79</f>
        <v>Ifremer</v>
      </c>
      <c r="J76" s="5" t="str">
        <f>SAMPLES_general!K79</f>
        <v>fishermen</v>
      </c>
      <c r="K76" s="5" t="str">
        <f>SAMPLES_general!L79</f>
        <v>none</v>
      </c>
      <c r="L76" s="5" t="str">
        <f>SAMPLES_general!M79</f>
        <v>Prionace glauca</v>
      </c>
      <c r="M76" s="5" t="str">
        <f>SAMPLES_general!N79</f>
        <v>Blue Shark</v>
      </c>
      <c r="N76" s="5">
        <f>SAMPLES_general!O79</f>
        <v>7815</v>
      </c>
      <c r="O76" s="5">
        <f>SAMPLES_general!P79</f>
        <v>2018</v>
      </c>
      <c r="P76" s="5" t="str">
        <f>SAMPLES_general!Q79</f>
        <v>marine environment</v>
      </c>
      <c r="Q76" s="5" t="str">
        <f>SAMPLES_general!R79</f>
        <v>ATL</v>
      </c>
      <c r="R76" s="5" t="str">
        <f>SAMPLES_general!S79</f>
        <v>Atlantic-SE</v>
      </c>
      <c r="S76" s="5" t="str">
        <f>SAMPLES_general!T79</f>
        <v>na</v>
      </c>
      <c r="T76" s="5" t="str">
        <f>SAMPLES_general!U79</f>
        <v>na</v>
      </c>
      <c r="U76" s="5" t="str">
        <f>SAMPLES_general!V79</f>
        <v>-35.5</v>
      </c>
      <c r="V76" s="5">
        <f>SAMPLES_general!W79</f>
        <v>21</v>
      </c>
      <c r="W76" s="5">
        <f>SAMPLES_general!X79</f>
        <v>0</v>
      </c>
      <c r="X76" s="5" t="str">
        <f>SAMPLES_general!Y79</f>
        <v>Ifremer</v>
      </c>
      <c r="Y76" s="5" t="str">
        <f>SAMPLES_meta!C79</f>
        <v>ENVO_01000320</v>
      </c>
      <c r="Z76" s="5" t="str">
        <f>SAMPLES_meta!D79</f>
        <v>ENVO_01000033</v>
      </c>
      <c r="AA76" s="5" t="str">
        <f>SAMPLES_meta!E79</f>
        <v>ENVO_00000015</v>
      </c>
      <c r="AB76" s="5" t="str">
        <f>SAMPLES_meta!F79</f>
        <v>not applicable</v>
      </c>
      <c r="AC76" s="5" t="str">
        <f>SAMPLES_meta!G79</f>
        <v>DarTseq</v>
      </c>
      <c r="AD76" s="5">
        <f>SAMPLES_meta!H79</f>
        <v>0</v>
      </c>
      <c r="AE76" s="5">
        <f>SAMPLES_meta!I79</f>
        <v>0</v>
      </c>
      <c r="AF76" s="82">
        <f>SAMPLES_indiv!C79</f>
        <v>0</v>
      </c>
      <c r="AI76" s="82" t="s">
        <v>1122</v>
      </c>
      <c r="BG76" s="85"/>
    </row>
    <row r="77" spans="1:59" ht="16">
      <c r="A77" s="5" t="str">
        <f>SAMPLES_general!Z80</f>
        <v>sam_60163</v>
      </c>
      <c r="B77" s="5">
        <f>SAMPLES_general!B80</f>
        <v>60163</v>
      </c>
      <c r="C77" s="5" t="str">
        <f>SAMPLES_general!C80</f>
        <v>RAD_Blue_Shark</v>
      </c>
      <c r="D77" s="5">
        <f>SAMPLES_general!D80</f>
        <v>26336</v>
      </c>
      <c r="E77" s="5" t="str">
        <f>SAMPLES_general!E80</f>
        <v>male blue shark fished with longline in the Atlantic-SE</v>
      </c>
      <c r="F77" s="5" t="str">
        <f>SAMPLES_general!F80</f>
        <v>no</v>
      </c>
      <c r="G77" s="5" t="str">
        <f>SAMPLES_general!G80</f>
        <v>eukaryote</v>
      </c>
      <c r="H77" s="5" t="str">
        <f>SAMPLES_general!I80</f>
        <v>ERC000011</v>
      </c>
      <c r="I77" s="5" t="str">
        <f>SAMPLES_general!J80</f>
        <v>Ifremer</v>
      </c>
      <c r="J77" s="5" t="str">
        <f>SAMPLES_general!K80</f>
        <v>fishermen</v>
      </c>
      <c r="K77" s="5" t="str">
        <f>SAMPLES_general!L80</f>
        <v>none</v>
      </c>
      <c r="L77" s="5" t="str">
        <f>SAMPLES_general!M80</f>
        <v>Prionace glauca</v>
      </c>
      <c r="M77" s="5" t="str">
        <f>SAMPLES_general!N80</f>
        <v>Blue Shark</v>
      </c>
      <c r="N77" s="5">
        <f>SAMPLES_general!O80</f>
        <v>7815</v>
      </c>
      <c r="O77" s="5">
        <f>SAMPLES_general!P80</f>
        <v>2018</v>
      </c>
      <c r="P77" s="5" t="str">
        <f>SAMPLES_general!Q80</f>
        <v>marine environment</v>
      </c>
      <c r="Q77" s="5" t="str">
        <f>SAMPLES_general!R80</f>
        <v>ATL</v>
      </c>
      <c r="R77" s="5" t="str">
        <f>SAMPLES_general!S80</f>
        <v>Atlantic-SE</v>
      </c>
      <c r="S77" s="5" t="str">
        <f>SAMPLES_general!T80</f>
        <v>na</v>
      </c>
      <c r="T77" s="5" t="str">
        <f>SAMPLES_general!U80</f>
        <v>na</v>
      </c>
      <c r="U77" s="5" t="str">
        <f>SAMPLES_general!V80</f>
        <v>-35.5</v>
      </c>
      <c r="V77" s="5">
        <f>SAMPLES_general!W80</f>
        <v>21</v>
      </c>
      <c r="W77" s="5">
        <f>SAMPLES_general!X80</f>
        <v>0</v>
      </c>
      <c r="X77" s="5" t="str">
        <f>SAMPLES_general!Y80</f>
        <v>Ifremer</v>
      </c>
      <c r="Y77" s="5" t="str">
        <f>SAMPLES_meta!C80</f>
        <v>ENVO_01000320</v>
      </c>
      <c r="Z77" s="5" t="str">
        <f>SAMPLES_meta!D80</f>
        <v>ENVO_01000033</v>
      </c>
      <c r="AA77" s="5" t="str">
        <f>SAMPLES_meta!E80</f>
        <v>ENVO_00000015</v>
      </c>
      <c r="AB77" s="5" t="str">
        <f>SAMPLES_meta!F80</f>
        <v>not applicable</v>
      </c>
      <c r="AC77" s="5" t="str">
        <f>SAMPLES_meta!G80</f>
        <v>DarTseq</v>
      </c>
      <c r="AD77" s="5">
        <f>SAMPLES_meta!H80</f>
        <v>0</v>
      </c>
      <c r="AE77" s="5">
        <f>SAMPLES_meta!I80</f>
        <v>0</v>
      </c>
      <c r="AF77" s="82">
        <f>SAMPLES_indiv!C80</f>
        <v>0</v>
      </c>
      <c r="AI77" s="82" t="s">
        <v>1122</v>
      </c>
      <c r="BG77" s="85"/>
    </row>
    <row r="78" spans="1:59" ht="16">
      <c r="A78" s="5" t="str">
        <f>SAMPLES_general!Z81</f>
        <v>sam_60164</v>
      </c>
      <c r="B78" s="5">
        <f>SAMPLES_general!B81</f>
        <v>60164</v>
      </c>
      <c r="C78" s="5" t="str">
        <f>SAMPLES_general!C81</f>
        <v>RAD_Blue_Shark</v>
      </c>
      <c r="D78" s="5">
        <f>SAMPLES_general!D81</f>
        <v>26338</v>
      </c>
      <c r="E78" s="5" t="str">
        <f>SAMPLES_general!E81</f>
        <v>male blue shark fished with longline in the Atlantic-SE</v>
      </c>
      <c r="F78" s="5" t="str">
        <f>SAMPLES_general!F81</f>
        <v>no</v>
      </c>
      <c r="G78" s="5" t="str">
        <f>SAMPLES_general!G81</f>
        <v>eukaryote</v>
      </c>
      <c r="H78" s="5" t="str">
        <f>SAMPLES_general!I81</f>
        <v>ERC000011</v>
      </c>
      <c r="I78" s="5" t="str">
        <f>SAMPLES_general!J81</f>
        <v>Ifremer</v>
      </c>
      <c r="J78" s="5" t="str">
        <f>SAMPLES_general!K81</f>
        <v>fishermen</v>
      </c>
      <c r="K78" s="5" t="str">
        <f>SAMPLES_general!L81</f>
        <v>none</v>
      </c>
      <c r="L78" s="5" t="str">
        <f>SAMPLES_general!M81</f>
        <v>Prionace glauca</v>
      </c>
      <c r="M78" s="5" t="str">
        <f>SAMPLES_general!N81</f>
        <v>Blue Shark</v>
      </c>
      <c r="N78" s="5">
        <f>SAMPLES_general!O81</f>
        <v>7815</v>
      </c>
      <c r="O78" s="5">
        <f>SAMPLES_general!P81</f>
        <v>2018</v>
      </c>
      <c r="P78" s="5" t="str">
        <f>SAMPLES_general!Q81</f>
        <v>marine environment</v>
      </c>
      <c r="Q78" s="5" t="str">
        <f>SAMPLES_general!R81</f>
        <v>ATL</v>
      </c>
      <c r="R78" s="5" t="str">
        <f>SAMPLES_general!S81</f>
        <v>Atlantic-SE</v>
      </c>
      <c r="S78" s="5" t="str">
        <f>SAMPLES_general!T81</f>
        <v>na</v>
      </c>
      <c r="T78" s="5" t="str">
        <f>SAMPLES_general!U81</f>
        <v>na</v>
      </c>
      <c r="U78" s="5" t="str">
        <f>SAMPLES_general!V81</f>
        <v>-35.5</v>
      </c>
      <c r="V78" s="5">
        <f>SAMPLES_general!W81</f>
        <v>21</v>
      </c>
      <c r="W78" s="5">
        <f>SAMPLES_general!X81</f>
        <v>0</v>
      </c>
      <c r="X78" s="5" t="str">
        <f>SAMPLES_general!Y81</f>
        <v>Ifremer</v>
      </c>
      <c r="Y78" s="5" t="str">
        <f>SAMPLES_meta!C81</f>
        <v>ENVO_01000320</v>
      </c>
      <c r="Z78" s="5" t="str">
        <f>SAMPLES_meta!D81</f>
        <v>ENVO_01000033</v>
      </c>
      <c r="AA78" s="5" t="str">
        <f>SAMPLES_meta!E81</f>
        <v>ENVO_00000015</v>
      </c>
      <c r="AB78" s="5" t="str">
        <f>SAMPLES_meta!F81</f>
        <v>not applicable</v>
      </c>
      <c r="AC78" s="5" t="str">
        <f>SAMPLES_meta!G81</f>
        <v>DarTseq</v>
      </c>
      <c r="AD78" s="5">
        <f>SAMPLES_meta!H81</f>
        <v>0</v>
      </c>
      <c r="AE78" s="5">
        <f>SAMPLES_meta!I81</f>
        <v>0</v>
      </c>
      <c r="AF78" s="82">
        <f>SAMPLES_indiv!C81</f>
        <v>0</v>
      </c>
      <c r="AI78" s="82" t="s">
        <v>1122</v>
      </c>
      <c r="BG78" s="85"/>
    </row>
    <row r="79" spans="1:59" ht="16">
      <c r="A79" s="5" t="str">
        <f>SAMPLES_general!Z82</f>
        <v>sam_60165</v>
      </c>
      <c r="B79" s="5">
        <f>SAMPLES_general!B82</f>
        <v>60165</v>
      </c>
      <c r="C79" s="5" t="str">
        <f>SAMPLES_general!C82</f>
        <v>RAD_Blue_Shark</v>
      </c>
      <c r="D79" s="5">
        <f>SAMPLES_general!D82</f>
        <v>26339</v>
      </c>
      <c r="E79" s="5" t="str">
        <f>SAMPLES_general!E82</f>
        <v>male blue shark fished with longline in the Atlantic-SE</v>
      </c>
      <c r="F79" s="5" t="str">
        <f>SAMPLES_general!F82</f>
        <v>no</v>
      </c>
      <c r="G79" s="5" t="str">
        <f>SAMPLES_general!G82</f>
        <v>eukaryote</v>
      </c>
      <c r="H79" s="5" t="str">
        <f>SAMPLES_general!I82</f>
        <v>ERC000011</v>
      </c>
      <c r="I79" s="5" t="str">
        <f>SAMPLES_general!J82</f>
        <v>Ifremer</v>
      </c>
      <c r="J79" s="5" t="str">
        <f>SAMPLES_general!K82</f>
        <v>fishermen</v>
      </c>
      <c r="K79" s="5" t="str">
        <f>SAMPLES_general!L82</f>
        <v>none</v>
      </c>
      <c r="L79" s="5" t="str">
        <f>SAMPLES_general!M82</f>
        <v>Prionace glauca</v>
      </c>
      <c r="M79" s="5" t="str">
        <f>SAMPLES_general!N82</f>
        <v>Blue Shark</v>
      </c>
      <c r="N79" s="5">
        <f>SAMPLES_general!O82</f>
        <v>7815</v>
      </c>
      <c r="O79" s="5">
        <f>SAMPLES_general!P82</f>
        <v>2018</v>
      </c>
      <c r="P79" s="5" t="str">
        <f>SAMPLES_general!Q82</f>
        <v>marine environment</v>
      </c>
      <c r="Q79" s="5" t="str">
        <f>SAMPLES_general!R82</f>
        <v>ATL</v>
      </c>
      <c r="R79" s="5" t="str">
        <f>SAMPLES_general!S82</f>
        <v>Atlantic-SE</v>
      </c>
      <c r="S79" s="5" t="str">
        <f>SAMPLES_general!T82</f>
        <v>na</v>
      </c>
      <c r="T79" s="5" t="str">
        <f>SAMPLES_general!U82</f>
        <v>na</v>
      </c>
      <c r="U79" s="5" t="str">
        <f>SAMPLES_general!V82</f>
        <v>-35.5</v>
      </c>
      <c r="V79" s="5">
        <f>SAMPLES_general!W82</f>
        <v>21</v>
      </c>
      <c r="W79" s="5">
        <f>SAMPLES_general!X82</f>
        <v>0</v>
      </c>
      <c r="X79" s="5" t="str">
        <f>SAMPLES_general!Y82</f>
        <v>Ifremer</v>
      </c>
      <c r="Y79" s="5" t="str">
        <f>SAMPLES_meta!C82</f>
        <v>ENVO_01000320</v>
      </c>
      <c r="Z79" s="5" t="str">
        <f>SAMPLES_meta!D82</f>
        <v>ENVO_01000033</v>
      </c>
      <c r="AA79" s="5" t="str">
        <f>SAMPLES_meta!E82</f>
        <v>ENVO_00000015</v>
      </c>
      <c r="AB79" s="5" t="str">
        <f>SAMPLES_meta!F82</f>
        <v>not applicable</v>
      </c>
      <c r="AC79" s="5" t="str">
        <f>SAMPLES_meta!G82</f>
        <v>DarTseq</v>
      </c>
      <c r="AD79" s="5">
        <f>SAMPLES_meta!H82</f>
        <v>0</v>
      </c>
      <c r="AE79" s="5">
        <f>SAMPLES_meta!I82</f>
        <v>0</v>
      </c>
      <c r="AF79" s="82">
        <f>SAMPLES_indiv!C82</f>
        <v>0</v>
      </c>
      <c r="AI79" s="82" t="s">
        <v>1122</v>
      </c>
      <c r="BG79" s="85"/>
    </row>
    <row r="80" spans="1:59" ht="16">
      <c r="A80" s="5" t="str">
        <f>SAMPLES_general!Z83</f>
        <v>sam_60166</v>
      </c>
      <c r="B80" s="5">
        <f>SAMPLES_general!B83</f>
        <v>60166</v>
      </c>
      <c r="C80" s="5" t="str">
        <f>SAMPLES_general!C83</f>
        <v>RAD_Blue_Shark</v>
      </c>
      <c r="D80" s="5">
        <f>SAMPLES_general!D83</f>
        <v>26340</v>
      </c>
      <c r="E80" s="5" t="str">
        <f>SAMPLES_general!E83</f>
        <v>male blue shark fished with longline in the Atlantic-SE</v>
      </c>
      <c r="F80" s="5" t="str">
        <f>SAMPLES_general!F83</f>
        <v>no</v>
      </c>
      <c r="G80" s="5" t="str">
        <f>SAMPLES_general!G83</f>
        <v>eukaryote</v>
      </c>
      <c r="H80" s="5" t="str">
        <f>SAMPLES_general!I83</f>
        <v>ERC000011</v>
      </c>
      <c r="I80" s="5" t="str">
        <f>SAMPLES_general!J83</f>
        <v>Ifremer</v>
      </c>
      <c r="J80" s="5" t="str">
        <f>SAMPLES_general!K83</f>
        <v>fishermen</v>
      </c>
      <c r="K80" s="5" t="str">
        <f>SAMPLES_general!L83</f>
        <v>none</v>
      </c>
      <c r="L80" s="5" t="str">
        <f>SAMPLES_general!M83</f>
        <v>Prionace glauca</v>
      </c>
      <c r="M80" s="5" t="str">
        <f>SAMPLES_general!N83</f>
        <v>Blue Shark</v>
      </c>
      <c r="N80" s="5">
        <f>SAMPLES_general!O83</f>
        <v>7815</v>
      </c>
      <c r="O80" s="5">
        <f>SAMPLES_general!P83</f>
        <v>2018</v>
      </c>
      <c r="P80" s="5" t="str">
        <f>SAMPLES_general!Q83</f>
        <v>marine environment</v>
      </c>
      <c r="Q80" s="5" t="str">
        <f>SAMPLES_general!R83</f>
        <v>ATL</v>
      </c>
      <c r="R80" s="5" t="str">
        <f>SAMPLES_general!S83</f>
        <v>Atlantic-SE</v>
      </c>
      <c r="S80" s="5" t="str">
        <f>SAMPLES_general!T83</f>
        <v>na</v>
      </c>
      <c r="T80" s="5" t="str">
        <f>SAMPLES_general!U83</f>
        <v>na</v>
      </c>
      <c r="U80" s="5" t="str">
        <f>SAMPLES_general!V83</f>
        <v>-36.5</v>
      </c>
      <c r="V80" s="5">
        <f>SAMPLES_general!W83</f>
        <v>21</v>
      </c>
      <c r="W80" s="5">
        <f>SAMPLES_general!X83</f>
        <v>0</v>
      </c>
      <c r="X80" s="5" t="str">
        <f>SAMPLES_general!Y83</f>
        <v>Ifremer</v>
      </c>
      <c r="Y80" s="5" t="str">
        <f>SAMPLES_meta!C83</f>
        <v>ENVO_01000320</v>
      </c>
      <c r="Z80" s="5" t="str">
        <f>SAMPLES_meta!D83</f>
        <v>ENVO_01000033</v>
      </c>
      <c r="AA80" s="5" t="str">
        <f>SAMPLES_meta!E83</f>
        <v>ENVO_00000015</v>
      </c>
      <c r="AB80" s="5" t="str">
        <f>SAMPLES_meta!F83</f>
        <v>not applicable</v>
      </c>
      <c r="AC80" s="5" t="str">
        <f>SAMPLES_meta!G83</f>
        <v>DarTseq</v>
      </c>
      <c r="AD80" s="5">
        <f>SAMPLES_meta!H83</f>
        <v>0</v>
      </c>
      <c r="AE80" s="5">
        <f>SAMPLES_meta!I83</f>
        <v>0</v>
      </c>
      <c r="AF80" s="82">
        <f>SAMPLES_indiv!C83</f>
        <v>0</v>
      </c>
      <c r="AI80" s="82" t="s">
        <v>1122</v>
      </c>
      <c r="BG80" s="85"/>
    </row>
    <row r="81" spans="1:59" ht="16">
      <c r="A81" s="5" t="str">
        <f>SAMPLES_general!Z84</f>
        <v>sam_60167</v>
      </c>
      <c r="B81" s="5">
        <f>SAMPLES_general!B84</f>
        <v>60167</v>
      </c>
      <c r="C81" s="5" t="str">
        <f>SAMPLES_general!C84</f>
        <v>RAD_Blue_Shark</v>
      </c>
      <c r="D81" s="5">
        <f>SAMPLES_general!D84</f>
        <v>26341</v>
      </c>
      <c r="E81" s="5" t="str">
        <f>SAMPLES_general!E84</f>
        <v>female blue shark fished with longline in the Atlantic-SE</v>
      </c>
      <c r="F81" s="5" t="str">
        <f>SAMPLES_general!F84</f>
        <v>no</v>
      </c>
      <c r="G81" s="5" t="str">
        <f>SAMPLES_general!G84</f>
        <v>eukaryote</v>
      </c>
      <c r="H81" s="5" t="str">
        <f>SAMPLES_general!I84</f>
        <v>ERC000011</v>
      </c>
      <c r="I81" s="5" t="str">
        <f>SAMPLES_general!J84</f>
        <v>Ifremer</v>
      </c>
      <c r="J81" s="5" t="str">
        <f>SAMPLES_general!K84</f>
        <v>fishermen</v>
      </c>
      <c r="K81" s="5" t="str">
        <f>SAMPLES_general!L84</f>
        <v>none</v>
      </c>
      <c r="L81" s="5" t="str">
        <f>SAMPLES_general!M84</f>
        <v>Prionace glauca</v>
      </c>
      <c r="M81" s="5" t="str">
        <f>SAMPLES_general!N84</f>
        <v>Blue Shark</v>
      </c>
      <c r="N81" s="5">
        <f>SAMPLES_general!O84</f>
        <v>7815</v>
      </c>
      <c r="O81" s="5">
        <f>SAMPLES_general!P84</f>
        <v>2018</v>
      </c>
      <c r="P81" s="5" t="str">
        <f>SAMPLES_general!Q84</f>
        <v>marine environment</v>
      </c>
      <c r="Q81" s="5" t="str">
        <f>SAMPLES_general!R84</f>
        <v>ATL</v>
      </c>
      <c r="R81" s="5" t="str">
        <f>SAMPLES_general!S84</f>
        <v>Atlantic-SE</v>
      </c>
      <c r="S81" s="5" t="str">
        <f>SAMPLES_general!T84</f>
        <v>na</v>
      </c>
      <c r="T81" s="5" t="str">
        <f>SAMPLES_general!U84</f>
        <v>na</v>
      </c>
      <c r="U81" s="5" t="str">
        <f>SAMPLES_general!V84</f>
        <v>-36.5</v>
      </c>
      <c r="V81" s="5">
        <f>SAMPLES_general!W84</f>
        <v>21</v>
      </c>
      <c r="W81" s="5">
        <f>SAMPLES_general!X84</f>
        <v>0</v>
      </c>
      <c r="X81" s="5" t="str">
        <f>SAMPLES_general!Y84</f>
        <v>Ifremer</v>
      </c>
      <c r="Y81" s="5" t="str">
        <f>SAMPLES_meta!C84</f>
        <v>ENVO_01000320</v>
      </c>
      <c r="Z81" s="5" t="str">
        <f>SAMPLES_meta!D84</f>
        <v>ENVO_01000033</v>
      </c>
      <c r="AA81" s="5" t="str">
        <f>SAMPLES_meta!E84</f>
        <v>ENVO_00000015</v>
      </c>
      <c r="AB81" s="5" t="str">
        <f>SAMPLES_meta!F84</f>
        <v>not applicable</v>
      </c>
      <c r="AC81" s="5" t="str">
        <f>SAMPLES_meta!G84</f>
        <v>DarTseq</v>
      </c>
      <c r="AD81" s="5">
        <f>SAMPLES_meta!H84</f>
        <v>0</v>
      </c>
      <c r="AE81" s="5">
        <f>SAMPLES_meta!I84</f>
        <v>0</v>
      </c>
      <c r="AF81" s="82">
        <f>SAMPLES_indiv!C84</f>
        <v>0</v>
      </c>
      <c r="AI81" s="82" t="s">
        <v>1122</v>
      </c>
      <c r="BG81" s="85"/>
    </row>
    <row r="82" spans="1:59" ht="16">
      <c r="A82" s="5" t="str">
        <f>SAMPLES_general!Z85</f>
        <v>sam_60168</v>
      </c>
      <c r="B82" s="5">
        <f>SAMPLES_general!B85</f>
        <v>60168</v>
      </c>
      <c r="C82" s="5" t="str">
        <f>SAMPLES_general!C85</f>
        <v>RAD_Blue_Shark</v>
      </c>
      <c r="D82" s="5">
        <f>SAMPLES_general!D85</f>
        <v>26343</v>
      </c>
      <c r="E82" s="5" t="str">
        <f>SAMPLES_general!E85</f>
        <v>male blue shark fished with longline in the Atlantic-SE</v>
      </c>
      <c r="F82" s="5" t="str">
        <f>SAMPLES_general!F85</f>
        <v>no</v>
      </c>
      <c r="G82" s="5" t="str">
        <f>SAMPLES_general!G85</f>
        <v>eukaryote</v>
      </c>
      <c r="H82" s="5" t="str">
        <f>SAMPLES_general!I85</f>
        <v>ERC000011</v>
      </c>
      <c r="I82" s="5" t="str">
        <f>SAMPLES_general!J85</f>
        <v>Ifremer</v>
      </c>
      <c r="J82" s="5" t="str">
        <f>SAMPLES_general!K85</f>
        <v>fishermen</v>
      </c>
      <c r="K82" s="5" t="str">
        <f>SAMPLES_general!L85</f>
        <v>none</v>
      </c>
      <c r="L82" s="5" t="str">
        <f>SAMPLES_general!M85</f>
        <v>Prionace glauca</v>
      </c>
      <c r="M82" s="5" t="str">
        <f>SAMPLES_general!N85</f>
        <v>Blue Shark</v>
      </c>
      <c r="N82" s="5">
        <f>SAMPLES_general!O85</f>
        <v>7815</v>
      </c>
      <c r="O82" s="5">
        <f>SAMPLES_general!P85</f>
        <v>2018</v>
      </c>
      <c r="P82" s="5" t="str">
        <f>SAMPLES_general!Q85</f>
        <v>marine environment</v>
      </c>
      <c r="Q82" s="5" t="str">
        <f>SAMPLES_general!R85</f>
        <v>ATL</v>
      </c>
      <c r="R82" s="5" t="str">
        <f>SAMPLES_general!S85</f>
        <v>Atlantic-SE</v>
      </c>
      <c r="S82" s="5" t="str">
        <f>SAMPLES_general!T85</f>
        <v>na</v>
      </c>
      <c r="T82" s="5" t="str">
        <f>SAMPLES_general!U85</f>
        <v>na</v>
      </c>
      <c r="U82" s="5" t="str">
        <f>SAMPLES_general!V85</f>
        <v>-36.5</v>
      </c>
      <c r="V82" s="5">
        <f>SAMPLES_general!W85</f>
        <v>21</v>
      </c>
      <c r="W82" s="5">
        <f>SAMPLES_general!X85</f>
        <v>0</v>
      </c>
      <c r="X82" s="5" t="str">
        <f>SAMPLES_general!Y85</f>
        <v>Ifremer</v>
      </c>
      <c r="Y82" s="5" t="str">
        <f>SAMPLES_meta!C85</f>
        <v>ENVO_01000320</v>
      </c>
      <c r="Z82" s="5" t="str">
        <f>SAMPLES_meta!D85</f>
        <v>ENVO_01000033</v>
      </c>
      <c r="AA82" s="5" t="str">
        <f>SAMPLES_meta!E85</f>
        <v>ENVO_00000015</v>
      </c>
      <c r="AB82" s="5" t="str">
        <f>SAMPLES_meta!F85</f>
        <v>not applicable</v>
      </c>
      <c r="AC82" s="5" t="str">
        <f>SAMPLES_meta!G85</f>
        <v>DarTseq</v>
      </c>
      <c r="AD82" s="5">
        <f>SAMPLES_meta!H85</f>
        <v>0</v>
      </c>
      <c r="AE82" s="5">
        <f>SAMPLES_meta!I85</f>
        <v>0</v>
      </c>
      <c r="AF82" s="82">
        <f>SAMPLES_indiv!C85</f>
        <v>0</v>
      </c>
      <c r="AI82" s="82" t="s">
        <v>1122</v>
      </c>
      <c r="BG82" s="85"/>
    </row>
    <row r="83" spans="1:59" ht="16">
      <c r="A83" s="5" t="str">
        <f>SAMPLES_general!Z86</f>
        <v>sam_60169</v>
      </c>
      <c r="B83" s="5">
        <f>SAMPLES_general!B86</f>
        <v>60169</v>
      </c>
      <c r="C83" s="5" t="str">
        <f>SAMPLES_general!C86</f>
        <v>RAD_Blue_Shark</v>
      </c>
      <c r="D83" s="5">
        <f>SAMPLES_general!D86</f>
        <v>26344</v>
      </c>
      <c r="E83" s="5" t="str">
        <f>SAMPLES_general!E86</f>
        <v>male blue shark fished with longline in the Atlantic-SE</v>
      </c>
      <c r="F83" s="5" t="str">
        <f>SAMPLES_general!F86</f>
        <v>no</v>
      </c>
      <c r="G83" s="5" t="str">
        <f>SAMPLES_general!G86</f>
        <v>eukaryote</v>
      </c>
      <c r="H83" s="5" t="str">
        <f>SAMPLES_general!I86</f>
        <v>ERC000011</v>
      </c>
      <c r="I83" s="5" t="str">
        <f>SAMPLES_general!J86</f>
        <v>Ifremer</v>
      </c>
      <c r="J83" s="5" t="str">
        <f>SAMPLES_general!K86</f>
        <v>fishermen</v>
      </c>
      <c r="K83" s="5" t="str">
        <f>SAMPLES_general!L86</f>
        <v>none</v>
      </c>
      <c r="L83" s="5" t="str">
        <f>SAMPLES_general!M86</f>
        <v>Prionace glauca</v>
      </c>
      <c r="M83" s="5" t="str">
        <f>SAMPLES_general!N86</f>
        <v>Blue Shark</v>
      </c>
      <c r="N83" s="5">
        <f>SAMPLES_general!O86</f>
        <v>7815</v>
      </c>
      <c r="O83" s="5">
        <f>SAMPLES_general!P86</f>
        <v>2018</v>
      </c>
      <c r="P83" s="5" t="str">
        <f>SAMPLES_general!Q86</f>
        <v>marine environment</v>
      </c>
      <c r="Q83" s="5" t="str">
        <f>SAMPLES_general!R86</f>
        <v>ATL</v>
      </c>
      <c r="R83" s="5" t="str">
        <f>SAMPLES_general!S86</f>
        <v>Atlantic-SE</v>
      </c>
      <c r="S83" s="5" t="str">
        <f>SAMPLES_general!T86</f>
        <v>na</v>
      </c>
      <c r="T83" s="5" t="str">
        <f>SAMPLES_general!U86</f>
        <v>na</v>
      </c>
      <c r="U83" s="5" t="str">
        <f>SAMPLES_general!V86</f>
        <v>-36.5</v>
      </c>
      <c r="V83" s="5">
        <f>SAMPLES_general!W86</f>
        <v>21</v>
      </c>
      <c r="W83" s="5">
        <f>SAMPLES_general!X86</f>
        <v>0</v>
      </c>
      <c r="X83" s="5" t="str">
        <f>SAMPLES_general!Y86</f>
        <v>Ifremer</v>
      </c>
      <c r="Y83" s="5" t="str">
        <f>SAMPLES_meta!C86</f>
        <v>ENVO_01000320</v>
      </c>
      <c r="Z83" s="5" t="str">
        <f>SAMPLES_meta!D86</f>
        <v>ENVO_01000033</v>
      </c>
      <c r="AA83" s="5" t="str">
        <f>SAMPLES_meta!E86</f>
        <v>ENVO_00000015</v>
      </c>
      <c r="AB83" s="5" t="str">
        <f>SAMPLES_meta!F86</f>
        <v>not applicable</v>
      </c>
      <c r="AC83" s="5" t="str">
        <f>SAMPLES_meta!G86</f>
        <v>DarTseq</v>
      </c>
      <c r="AD83" s="5">
        <f>SAMPLES_meta!H86</f>
        <v>0</v>
      </c>
      <c r="AE83" s="5">
        <f>SAMPLES_meta!I86</f>
        <v>0</v>
      </c>
      <c r="AF83" s="82">
        <f>SAMPLES_indiv!C86</f>
        <v>0</v>
      </c>
      <c r="AI83" s="82" t="s">
        <v>1122</v>
      </c>
      <c r="BG83" s="85"/>
    </row>
    <row r="84" spans="1:59" ht="16">
      <c r="A84" s="5" t="str">
        <f>SAMPLES_general!Z87</f>
        <v>sam_60171</v>
      </c>
      <c r="B84" s="5">
        <f>SAMPLES_general!B87</f>
        <v>60171</v>
      </c>
      <c r="C84" s="5" t="str">
        <f>SAMPLES_general!C87</f>
        <v>RAD_Blue_Shark</v>
      </c>
      <c r="D84" s="5">
        <f>SAMPLES_general!D87</f>
        <v>26346</v>
      </c>
      <c r="E84" s="5" t="str">
        <f>SAMPLES_general!E87</f>
        <v>male blue shark fished with longline in the Atlantic-SE</v>
      </c>
      <c r="F84" s="5" t="str">
        <f>SAMPLES_general!F87</f>
        <v>no</v>
      </c>
      <c r="G84" s="5" t="str">
        <f>SAMPLES_general!G87</f>
        <v>eukaryote</v>
      </c>
      <c r="H84" s="5" t="str">
        <f>SAMPLES_general!I87</f>
        <v>ERC000011</v>
      </c>
      <c r="I84" s="5" t="str">
        <f>SAMPLES_general!J87</f>
        <v>Ifremer</v>
      </c>
      <c r="J84" s="5" t="str">
        <f>SAMPLES_general!K87</f>
        <v>fishermen</v>
      </c>
      <c r="K84" s="5" t="str">
        <f>SAMPLES_general!L87</f>
        <v>none</v>
      </c>
      <c r="L84" s="5" t="str">
        <f>SAMPLES_general!M87</f>
        <v>Prionace glauca</v>
      </c>
      <c r="M84" s="5" t="str">
        <f>SAMPLES_general!N87</f>
        <v>Blue Shark</v>
      </c>
      <c r="N84" s="5">
        <f>SAMPLES_general!O87</f>
        <v>7815</v>
      </c>
      <c r="O84" s="5">
        <f>SAMPLES_general!P87</f>
        <v>2018</v>
      </c>
      <c r="P84" s="5" t="str">
        <f>SAMPLES_general!Q87</f>
        <v>marine environment</v>
      </c>
      <c r="Q84" s="5" t="str">
        <f>SAMPLES_general!R87</f>
        <v>ATL</v>
      </c>
      <c r="R84" s="5" t="str">
        <f>SAMPLES_general!S87</f>
        <v>Atlantic-SE</v>
      </c>
      <c r="S84" s="5" t="str">
        <f>SAMPLES_general!T87</f>
        <v>na</v>
      </c>
      <c r="T84" s="5" t="str">
        <f>SAMPLES_general!U87</f>
        <v>na</v>
      </c>
      <c r="U84" s="5" t="str">
        <f>SAMPLES_general!V87</f>
        <v>-36.5</v>
      </c>
      <c r="V84" s="5">
        <f>SAMPLES_general!W87</f>
        <v>21</v>
      </c>
      <c r="W84" s="5">
        <f>SAMPLES_general!X87</f>
        <v>0</v>
      </c>
      <c r="X84" s="5" t="str">
        <f>SAMPLES_general!Y87</f>
        <v>Ifremer</v>
      </c>
      <c r="Y84" s="5" t="str">
        <f>SAMPLES_meta!C87</f>
        <v>ENVO_01000320</v>
      </c>
      <c r="Z84" s="5" t="str">
        <f>SAMPLES_meta!D87</f>
        <v>ENVO_01000033</v>
      </c>
      <c r="AA84" s="5" t="str">
        <f>SAMPLES_meta!E87</f>
        <v>ENVO_00000015</v>
      </c>
      <c r="AB84" s="5" t="str">
        <f>SAMPLES_meta!F87</f>
        <v>not applicable</v>
      </c>
      <c r="AC84" s="5" t="str">
        <f>SAMPLES_meta!G87</f>
        <v>DarTseq</v>
      </c>
      <c r="AD84" s="5">
        <f>SAMPLES_meta!H87</f>
        <v>0</v>
      </c>
      <c r="AE84" s="5">
        <f>SAMPLES_meta!I87</f>
        <v>0</v>
      </c>
      <c r="AF84" s="82">
        <f>SAMPLES_indiv!C87</f>
        <v>0</v>
      </c>
      <c r="AI84" s="82" t="s">
        <v>1122</v>
      </c>
      <c r="BG84" s="85"/>
    </row>
    <row r="85" spans="1:59" ht="16">
      <c r="A85" s="5" t="str">
        <f>SAMPLES_general!Z88</f>
        <v>sam_60172</v>
      </c>
      <c r="B85" s="5">
        <f>SAMPLES_general!B88</f>
        <v>60172</v>
      </c>
      <c r="C85" s="5" t="str">
        <f>SAMPLES_general!C88</f>
        <v>RAD_Blue_Shark</v>
      </c>
      <c r="D85" s="5">
        <f>SAMPLES_general!D88</f>
        <v>26348</v>
      </c>
      <c r="E85" s="5" t="str">
        <f>SAMPLES_general!E88</f>
        <v>male blue shark fished with longline in the Atlantic-SE</v>
      </c>
      <c r="F85" s="5" t="str">
        <f>SAMPLES_general!F88</f>
        <v>no</v>
      </c>
      <c r="G85" s="5" t="str">
        <f>SAMPLES_general!G88</f>
        <v>eukaryote</v>
      </c>
      <c r="H85" s="5" t="str">
        <f>SAMPLES_general!I88</f>
        <v>ERC000011</v>
      </c>
      <c r="I85" s="5" t="str">
        <f>SAMPLES_general!J88</f>
        <v>Ifremer</v>
      </c>
      <c r="J85" s="5" t="str">
        <f>SAMPLES_general!K88</f>
        <v>fishermen</v>
      </c>
      <c r="K85" s="5" t="str">
        <f>SAMPLES_general!L88</f>
        <v>none</v>
      </c>
      <c r="L85" s="5" t="str">
        <f>SAMPLES_general!M88</f>
        <v>Prionace glauca</v>
      </c>
      <c r="M85" s="5" t="str">
        <f>SAMPLES_general!N88</f>
        <v>Blue Shark</v>
      </c>
      <c r="N85" s="5">
        <f>SAMPLES_general!O88</f>
        <v>7815</v>
      </c>
      <c r="O85" s="5">
        <f>SAMPLES_general!P88</f>
        <v>2018</v>
      </c>
      <c r="P85" s="5" t="str">
        <f>SAMPLES_general!Q88</f>
        <v>marine environment</v>
      </c>
      <c r="Q85" s="5" t="str">
        <f>SAMPLES_general!R88</f>
        <v>ATL</v>
      </c>
      <c r="R85" s="5" t="str">
        <f>SAMPLES_general!S88</f>
        <v>Atlantic-SE</v>
      </c>
      <c r="S85" s="5" t="str">
        <f>SAMPLES_general!T88</f>
        <v>na</v>
      </c>
      <c r="T85" s="5" t="str">
        <f>SAMPLES_general!U88</f>
        <v>na</v>
      </c>
      <c r="U85" s="5" t="str">
        <f>SAMPLES_general!V88</f>
        <v>-36.5</v>
      </c>
      <c r="V85" s="5">
        <f>SAMPLES_general!W88</f>
        <v>21</v>
      </c>
      <c r="W85" s="5">
        <f>SAMPLES_general!X88</f>
        <v>0</v>
      </c>
      <c r="X85" s="5" t="str">
        <f>SAMPLES_general!Y88</f>
        <v>Ifremer</v>
      </c>
      <c r="Y85" s="5" t="str">
        <f>SAMPLES_meta!C88</f>
        <v>ENVO_01000320</v>
      </c>
      <c r="Z85" s="5" t="str">
        <f>SAMPLES_meta!D88</f>
        <v>ENVO_01000033</v>
      </c>
      <c r="AA85" s="5" t="str">
        <f>SAMPLES_meta!E88</f>
        <v>ENVO_00000015</v>
      </c>
      <c r="AB85" s="5" t="str">
        <f>SAMPLES_meta!F88</f>
        <v>not applicable</v>
      </c>
      <c r="AC85" s="5" t="str">
        <f>SAMPLES_meta!G88</f>
        <v>DarTseq</v>
      </c>
      <c r="AD85" s="5">
        <f>SAMPLES_meta!H88</f>
        <v>0</v>
      </c>
      <c r="AE85" s="5">
        <f>SAMPLES_meta!I88</f>
        <v>0</v>
      </c>
      <c r="AF85" s="82">
        <f>SAMPLES_indiv!C88</f>
        <v>0</v>
      </c>
      <c r="AI85" s="82" t="s">
        <v>1122</v>
      </c>
      <c r="BG85" s="85"/>
    </row>
    <row r="86" spans="1:59" ht="16">
      <c r="A86" s="5" t="str">
        <f>SAMPLES_general!Z89</f>
        <v>sam_60173</v>
      </c>
      <c r="B86" s="5">
        <f>SAMPLES_general!B89</f>
        <v>60173</v>
      </c>
      <c r="C86" s="5" t="str">
        <f>SAMPLES_general!C89</f>
        <v>RAD_Blue_Shark</v>
      </c>
      <c r="D86" s="5">
        <f>SAMPLES_general!D89</f>
        <v>26349</v>
      </c>
      <c r="E86" s="5" t="str">
        <f>SAMPLES_general!E89</f>
        <v>male blue shark fished with longline in the Atlantic-SE</v>
      </c>
      <c r="F86" s="5" t="str">
        <f>SAMPLES_general!F89</f>
        <v>no</v>
      </c>
      <c r="G86" s="5" t="str">
        <f>SAMPLES_general!G89</f>
        <v>eukaryote</v>
      </c>
      <c r="H86" s="5" t="str">
        <f>SAMPLES_general!I89</f>
        <v>ERC000011</v>
      </c>
      <c r="I86" s="5" t="str">
        <f>SAMPLES_general!J89</f>
        <v>Ifremer</v>
      </c>
      <c r="J86" s="5" t="str">
        <f>SAMPLES_general!K89</f>
        <v>fishermen</v>
      </c>
      <c r="K86" s="5" t="str">
        <f>SAMPLES_general!L89</f>
        <v>none</v>
      </c>
      <c r="L86" s="5" t="str">
        <f>SAMPLES_general!M89</f>
        <v>Prionace glauca</v>
      </c>
      <c r="M86" s="5" t="str">
        <f>SAMPLES_general!N89</f>
        <v>Blue Shark</v>
      </c>
      <c r="N86" s="5">
        <f>SAMPLES_general!O89</f>
        <v>7815</v>
      </c>
      <c r="O86" s="5">
        <f>SAMPLES_general!P89</f>
        <v>2018</v>
      </c>
      <c r="P86" s="5" t="str">
        <f>SAMPLES_general!Q89</f>
        <v>marine environment</v>
      </c>
      <c r="Q86" s="5" t="str">
        <f>SAMPLES_general!R89</f>
        <v>ATL</v>
      </c>
      <c r="R86" s="5" t="str">
        <f>SAMPLES_general!S89</f>
        <v>Atlantic-SE</v>
      </c>
      <c r="S86" s="5" t="str">
        <f>SAMPLES_general!T89</f>
        <v>na</v>
      </c>
      <c r="T86" s="5" t="str">
        <f>SAMPLES_general!U89</f>
        <v>na</v>
      </c>
      <c r="U86" s="5" t="str">
        <f>SAMPLES_general!V89</f>
        <v>-36.5</v>
      </c>
      <c r="V86" s="5">
        <f>SAMPLES_general!W89</f>
        <v>21</v>
      </c>
      <c r="W86" s="5">
        <f>SAMPLES_general!X89</f>
        <v>0</v>
      </c>
      <c r="X86" s="5" t="str">
        <f>SAMPLES_general!Y89</f>
        <v>Ifremer</v>
      </c>
      <c r="Y86" s="5" t="str">
        <f>SAMPLES_meta!C89</f>
        <v>ENVO_01000320</v>
      </c>
      <c r="Z86" s="5" t="str">
        <f>SAMPLES_meta!D89</f>
        <v>ENVO_01000033</v>
      </c>
      <c r="AA86" s="5" t="str">
        <f>SAMPLES_meta!E89</f>
        <v>ENVO_00000015</v>
      </c>
      <c r="AB86" s="5" t="str">
        <f>SAMPLES_meta!F89</f>
        <v>not applicable</v>
      </c>
      <c r="AC86" s="5" t="str">
        <f>SAMPLES_meta!G89</f>
        <v>DarTseq</v>
      </c>
      <c r="AD86" s="5">
        <f>SAMPLES_meta!H89</f>
        <v>0</v>
      </c>
      <c r="AE86" s="5">
        <f>SAMPLES_meta!I89</f>
        <v>0</v>
      </c>
      <c r="AF86" s="82">
        <f>SAMPLES_indiv!C89</f>
        <v>0</v>
      </c>
      <c r="AI86" s="82" t="s">
        <v>1122</v>
      </c>
      <c r="BG86" s="85"/>
    </row>
    <row r="87" spans="1:59" ht="16">
      <c r="A87" s="5" t="str">
        <f>SAMPLES_general!Z90</f>
        <v>sam_60174</v>
      </c>
      <c r="B87" s="5">
        <f>SAMPLES_general!B90</f>
        <v>60174</v>
      </c>
      <c r="C87" s="5" t="str">
        <f>SAMPLES_general!C90</f>
        <v>RAD_Blue_Shark</v>
      </c>
      <c r="D87" s="5">
        <f>SAMPLES_general!D90</f>
        <v>26350</v>
      </c>
      <c r="E87" s="5" t="str">
        <f>SAMPLES_general!E90</f>
        <v>male blue shark fished with longline in the Atlantic-SE</v>
      </c>
      <c r="F87" s="5" t="str">
        <f>SAMPLES_general!F90</f>
        <v>no</v>
      </c>
      <c r="G87" s="5" t="str">
        <f>SAMPLES_general!G90</f>
        <v>eukaryote</v>
      </c>
      <c r="H87" s="5" t="str">
        <f>SAMPLES_general!I90</f>
        <v>ERC000011</v>
      </c>
      <c r="I87" s="5" t="str">
        <f>SAMPLES_general!J90</f>
        <v>Ifremer</v>
      </c>
      <c r="J87" s="5" t="str">
        <f>SAMPLES_general!K90</f>
        <v>fishermen</v>
      </c>
      <c r="K87" s="5" t="str">
        <f>SAMPLES_general!L90</f>
        <v>none</v>
      </c>
      <c r="L87" s="5" t="str">
        <f>SAMPLES_general!M90</f>
        <v>Prionace glauca</v>
      </c>
      <c r="M87" s="5" t="str">
        <f>SAMPLES_general!N90</f>
        <v>Blue Shark</v>
      </c>
      <c r="N87" s="5">
        <f>SAMPLES_general!O90</f>
        <v>7815</v>
      </c>
      <c r="O87" s="5">
        <f>SAMPLES_general!P90</f>
        <v>2018</v>
      </c>
      <c r="P87" s="5" t="str">
        <f>SAMPLES_general!Q90</f>
        <v>marine environment</v>
      </c>
      <c r="Q87" s="5" t="str">
        <f>SAMPLES_general!R90</f>
        <v>ATL</v>
      </c>
      <c r="R87" s="5" t="str">
        <f>SAMPLES_general!S90</f>
        <v>Atlantic-SE</v>
      </c>
      <c r="S87" s="5" t="str">
        <f>SAMPLES_general!T90</f>
        <v>na</v>
      </c>
      <c r="T87" s="5" t="str">
        <f>SAMPLES_general!U90</f>
        <v>na</v>
      </c>
      <c r="U87" s="5" t="str">
        <f>SAMPLES_general!V90</f>
        <v>-36.5</v>
      </c>
      <c r="V87" s="5">
        <f>SAMPLES_general!W90</f>
        <v>21</v>
      </c>
      <c r="W87" s="5">
        <f>SAMPLES_general!X90</f>
        <v>0</v>
      </c>
      <c r="X87" s="5" t="str">
        <f>SAMPLES_general!Y90</f>
        <v>Ifremer</v>
      </c>
      <c r="Y87" s="5" t="str">
        <f>SAMPLES_meta!C90</f>
        <v>ENVO_01000320</v>
      </c>
      <c r="Z87" s="5" t="str">
        <f>SAMPLES_meta!D90</f>
        <v>ENVO_01000033</v>
      </c>
      <c r="AA87" s="5" t="str">
        <f>SAMPLES_meta!E90</f>
        <v>ENVO_00000015</v>
      </c>
      <c r="AB87" s="5" t="str">
        <f>SAMPLES_meta!F90</f>
        <v>not applicable</v>
      </c>
      <c r="AC87" s="5" t="str">
        <f>SAMPLES_meta!G90</f>
        <v>DarTseq</v>
      </c>
      <c r="AD87" s="5">
        <f>SAMPLES_meta!H90</f>
        <v>0</v>
      </c>
      <c r="AE87" s="5">
        <f>SAMPLES_meta!I90</f>
        <v>0</v>
      </c>
      <c r="AF87" s="82">
        <f>SAMPLES_indiv!C90</f>
        <v>0</v>
      </c>
      <c r="AI87" s="82" t="s">
        <v>1122</v>
      </c>
      <c r="BG87" s="85"/>
    </row>
    <row r="88" spans="1:59" ht="16">
      <c r="A88" s="5" t="str">
        <f>SAMPLES_general!Z91</f>
        <v>sam_60175</v>
      </c>
      <c r="B88" s="5">
        <f>SAMPLES_general!B91</f>
        <v>60175</v>
      </c>
      <c r="C88" s="5" t="str">
        <f>SAMPLES_general!C91</f>
        <v>RAD_Blue_Shark</v>
      </c>
      <c r="D88" s="5">
        <f>SAMPLES_general!D91</f>
        <v>26351</v>
      </c>
      <c r="E88" s="5" t="str">
        <f>SAMPLES_general!E91</f>
        <v>male blue shark fished with longline in the Atlantic-SE</v>
      </c>
      <c r="F88" s="5" t="str">
        <f>SAMPLES_general!F91</f>
        <v>no</v>
      </c>
      <c r="G88" s="5" t="str">
        <f>SAMPLES_general!G91</f>
        <v>eukaryote</v>
      </c>
      <c r="H88" s="5" t="str">
        <f>SAMPLES_general!I91</f>
        <v>ERC000011</v>
      </c>
      <c r="I88" s="5" t="str">
        <f>SAMPLES_general!J91</f>
        <v>Ifremer</v>
      </c>
      <c r="J88" s="5" t="str">
        <f>SAMPLES_general!K91</f>
        <v>fishermen</v>
      </c>
      <c r="K88" s="5" t="str">
        <f>SAMPLES_general!L91</f>
        <v>none</v>
      </c>
      <c r="L88" s="5" t="str">
        <f>SAMPLES_general!M91</f>
        <v>Prionace glauca</v>
      </c>
      <c r="M88" s="5" t="str">
        <f>SAMPLES_general!N91</f>
        <v>Blue Shark</v>
      </c>
      <c r="N88" s="5">
        <f>SAMPLES_general!O91</f>
        <v>7815</v>
      </c>
      <c r="O88" s="5">
        <f>SAMPLES_general!P91</f>
        <v>2018</v>
      </c>
      <c r="P88" s="5" t="str">
        <f>SAMPLES_general!Q91</f>
        <v>marine environment</v>
      </c>
      <c r="Q88" s="5" t="str">
        <f>SAMPLES_general!R91</f>
        <v>ATL</v>
      </c>
      <c r="R88" s="5" t="str">
        <f>SAMPLES_general!S91</f>
        <v>Atlantic-SE</v>
      </c>
      <c r="S88" s="5" t="str">
        <f>SAMPLES_general!T91</f>
        <v>na</v>
      </c>
      <c r="T88" s="5" t="str">
        <f>SAMPLES_general!U91</f>
        <v>na</v>
      </c>
      <c r="U88" s="5" t="str">
        <f>SAMPLES_general!V91</f>
        <v>-36.5</v>
      </c>
      <c r="V88" s="5">
        <f>SAMPLES_general!W91</f>
        <v>21</v>
      </c>
      <c r="W88" s="5">
        <f>SAMPLES_general!X91</f>
        <v>0</v>
      </c>
      <c r="X88" s="5" t="str">
        <f>SAMPLES_general!Y91</f>
        <v>Ifremer</v>
      </c>
      <c r="Y88" s="5" t="str">
        <f>SAMPLES_meta!C91</f>
        <v>ENVO_01000320</v>
      </c>
      <c r="Z88" s="5" t="str">
        <f>SAMPLES_meta!D91</f>
        <v>ENVO_01000033</v>
      </c>
      <c r="AA88" s="5" t="str">
        <f>SAMPLES_meta!E91</f>
        <v>ENVO_00000015</v>
      </c>
      <c r="AB88" s="5" t="str">
        <f>SAMPLES_meta!F91</f>
        <v>not applicable</v>
      </c>
      <c r="AC88" s="5" t="str">
        <f>SAMPLES_meta!G91</f>
        <v>DarTseq</v>
      </c>
      <c r="AD88" s="5">
        <f>SAMPLES_meta!H91</f>
        <v>0</v>
      </c>
      <c r="AE88" s="5">
        <f>SAMPLES_meta!I91</f>
        <v>0</v>
      </c>
      <c r="AF88" s="82">
        <f>SAMPLES_indiv!C91</f>
        <v>0</v>
      </c>
      <c r="AI88" s="82" t="s">
        <v>1122</v>
      </c>
      <c r="BG88" s="85"/>
    </row>
    <row r="89" spans="1:59" ht="16">
      <c r="A89" s="5" t="str">
        <f>SAMPLES_general!Z92</f>
        <v>sam_60176</v>
      </c>
      <c r="B89" s="5">
        <f>SAMPLES_general!B92</f>
        <v>60176</v>
      </c>
      <c r="C89" s="5" t="str">
        <f>SAMPLES_general!C92</f>
        <v>RAD_Blue_Shark</v>
      </c>
      <c r="D89" s="5">
        <f>SAMPLES_general!D92</f>
        <v>26353</v>
      </c>
      <c r="E89" s="5" t="str">
        <f>SAMPLES_general!E92</f>
        <v>male blue shark fished with longline in the Atlantic-SE</v>
      </c>
      <c r="F89" s="5" t="str">
        <f>SAMPLES_general!F92</f>
        <v>no</v>
      </c>
      <c r="G89" s="5" t="str">
        <f>SAMPLES_general!G92</f>
        <v>eukaryote</v>
      </c>
      <c r="H89" s="5" t="str">
        <f>SAMPLES_general!I92</f>
        <v>ERC000011</v>
      </c>
      <c r="I89" s="5" t="str">
        <f>SAMPLES_general!J92</f>
        <v>Ifremer</v>
      </c>
      <c r="J89" s="5" t="str">
        <f>SAMPLES_general!K92</f>
        <v>fishermen</v>
      </c>
      <c r="K89" s="5" t="str">
        <f>SAMPLES_general!L92</f>
        <v>none</v>
      </c>
      <c r="L89" s="5" t="str">
        <f>SAMPLES_general!M92</f>
        <v>Prionace glauca</v>
      </c>
      <c r="M89" s="5" t="str">
        <f>SAMPLES_general!N92</f>
        <v>Blue Shark</v>
      </c>
      <c r="N89" s="5">
        <f>SAMPLES_general!O92</f>
        <v>7815</v>
      </c>
      <c r="O89" s="5">
        <f>SAMPLES_general!P92</f>
        <v>2018</v>
      </c>
      <c r="P89" s="5" t="str">
        <f>SAMPLES_general!Q92</f>
        <v>marine environment</v>
      </c>
      <c r="Q89" s="5" t="str">
        <f>SAMPLES_general!R92</f>
        <v>ATL</v>
      </c>
      <c r="R89" s="5" t="str">
        <f>SAMPLES_general!S92</f>
        <v>Atlantic-SE</v>
      </c>
      <c r="S89" s="5" t="str">
        <f>SAMPLES_general!T92</f>
        <v>na</v>
      </c>
      <c r="T89" s="5" t="str">
        <f>SAMPLES_general!U92</f>
        <v>na</v>
      </c>
      <c r="U89" s="5" t="str">
        <f>SAMPLES_general!V92</f>
        <v>-36.5</v>
      </c>
      <c r="V89" s="5">
        <f>SAMPLES_general!W92</f>
        <v>21</v>
      </c>
      <c r="W89" s="5">
        <f>SAMPLES_general!X92</f>
        <v>0</v>
      </c>
      <c r="X89" s="5" t="str">
        <f>SAMPLES_general!Y92</f>
        <v>Ifremer</v>
      </c>
      <c r="Y89" s="5" t="str">
        <f>SAMPLES_meta!C92</f>
        <v>ENVO_01000320</v>
      </c>
      <c r="Z89" s="5" t="str">
        <f>SAMPLES_meta!D92</f>
        <v>ENVO_01000033</v>
      </c>
      <c r="AA89" s="5" t="str">
        <f>SAMPLES_meta!E92</f>
        <v>ENVO_00000015</v>
      </c>
      <c r="AB89" s="5" t="str">
        <f>SAMPLES_meta!F92</f>
        <v>not applicable</v>
      </c>
      <c r="AC89" s="5" t="str">
        <f>SAMPLES_meta!G92</f>
        <v>DarTseq</v>
      </c>
      <c r="AD89" s="5">
        <f>SAMPLES_meta!H92</f>
        <v>0</v>
      </c>
      <c r="AE89" s="5">
        <f>SAMPLES_meta!I92</f>
        <v>0</v>
      </c>
      <c r="AF89" s="82">
        <f>SAMPLES_indiv!C92</f>
        <v>0</v>
      </c>
      <c r="AI89" s="82" t="s">
        <v>1122</v>
      </c>
      <c r="BG89" s="85"/>
    </row>
    <row r="90" spans="1:59" ht="16">
      <c r="A90" s="5" t="str">
        <f>SAMPLES_general!Z93</f>
        <v>sam_60177</v>
      </c>
      <c r="B90" s="5">
        <f>SAMPLES_general!B93</f>
        <v>60177</v>
      </c>
      <c r="C90" s="5" t="str">
        <f>SAMPLES_general!C93</f>
        <v>RAD_Blue_Shark</v>
      </c>
      <c r="D90" s="5">
        <f>SAMPLES_general!D93</f>
        <v>26354</v>
      </c>
      <c r="E90" s="5" t="str">
        <f>SAMPLES_general!E93</f>
        <v>male blue shark fished with longline in the Atlantic-SE</v>
      </c>
      <c r="F90" s="5" t="str">
        <f>SAMPLES_general!F93</f>
        <v>no</v>
      </c>
      <c r="G90" s="5" t="str">
        <f>SAMPLES_general!G93</f>
        <v>eukaryote</v>
      </c>
      <c r="H90" s="5" t="str">
        <f>SAMPLES_general!I93</f>
        <v>ERC000011</v>
      </c>
      <c r="I90" s="5" t="str">
        <f>SAMPLES_general!J93</f>
        <v>Ifremer</v>
      </c>
      <c r="J90" s="5" t="str">
        <f>SAMPLES_general!K93</f>
        <v>fishermen</v>
      </c>
      <c r="K90" s="5" t="str">
        <f>SAMPLES_general!L93</f>
        <v>none</v>
      </c>
      <c r="L90" s="5" t="str">
        <f>SAMPLES_general!M93</f>
        <v>Prionace glauca</v>
      </c>
      <c r="M90" s="5" t="str">
        <f>SAMPLES_general!N93</f>
        <v>Blue Shark</v>
      </c>
      <c r="N90" s="5">
        <f>SAMPLES_general!O93</f>
        <v>7815</v>
      </c>
      <c r="O90" s="5">
        <f>SAMPLES_general!P93</f>
        <v>2018</v>
      </c>
      <c r="P90" s="5" t="str">
        <f>SAMPLES_general!Q93</f>
        <v>marine environment</v>
      </c>
      <c r="Q90" s="5" t="str">
        <f>SAMPLES_general!R93</f>
        <v>ATL</v>
      </c>
      <c r="R90" s="5" t="str">
        <f>SAMPLES_general!S93</f>
        <v>Atlantic-SE</v>
      </c>
      <c r="S90" s="5" t="str">
        <f>SAMPLES_general!T93</f>
        <v>na</v>
      </c>
      <c r="T90" s="5" t="str">
        <f>SAMPLES_general!U93</f>
        <v>na</v>
      </c>
      <c r="U90" s="5" t="str">
        <f>SAMPLES_general!V93</f>
        <v>-36.5</v>
      </c>
      <c r="V90" s="5">
        <f>SAMPLES_general!W93</f>
        <v>21</v>
      </c>
      <c r="W90" s="5">
        <f>SAMPLES_general!X93</f>
        <v>0</v>
      </c>
      <c r="X90" s="5" t="str">
        <f>SAMPLES_general!Y93</f>
        <v>Ifremer</v>
      </c>
      <c r="Y90" s="5" t="str">
        <f>SAMPLES_meta!C93</f>
        <v>ENVO_01000320</v>
      </c>
      <c r="Z90" s="5" t="str">
        <f>SAMPLES_meta!D93</f>
        <v>ENVO_01000033</v>
      </c>
      <c r="AA90" s="5" t="str">
        <f>SAMPLES_meta!E93</f>
        <v>ENVO_00000015</v>
      </c>
      <c r="AB90" s="5" t="str">
        <f>SAMPLES_meta!F93</f>
        <v>not applicable</v>
      </c>
      <c r="AC90" s="5" t="str">
        <f>SAMPLES_meta!G93</f>
        <v>DarTseq</v>
      </c>
      <c r="AD90" s="5">
        <f>SAMPLES_meta!H93</f>
        <v>0</v>
      </c>
      <c r="AE90" s="5">
        <f>SAMPLES_meta!I93</f>
        <v>0</v>
      </c>
      <c r="AF90" s="82">
        <f>SAMPLES_indiv!C93</f>
        <v>0</v>
      </c>
      <c r="AI90" s="82" t="s">
        <v>1122</v>
      </c>
      <c r="BG90" s="85"/>
    </row>
    <row r="91" spans="1:59" ht="16">
      <c r="A91" s="5" t="str">
        <f>SAMPLES_general!Z94</f>
        <v>sam_60178</v>
      </c>
      <c r="B91" s="5">
        <f>SAMPLES_general!B94</f>
        <v>60178</v>
      </c>
      <c r="C91" s="5" t="str">
        <f>SAMPLES_general!C94</f>
        <v>RAD_Blue_Shark</v>
      </c>
      <c r="D91" s="5">
        <f>SAMPLES_general!D94</f>
        <v>26355</v>
      </c>
      <c r="E91" s="5" t="str">
        <f>SAMPLES_general!E94</f>
        <v>male blue shark fished with longline in the Atlantic-SE</v>
      </c>
      <c r="F91" s="5" t="str">
        <f>SAMPLES_general!F94</f>
        <v>no</v>
      </c>
      <c r="G91" s="5" t="str">
        <f>SAMPLES_general!G94</f>
        <v>eukaryote</v>
      </c>
      <c r="H91" s="5" t="str">
        <f>SAMPLES_general!I94</f>
        <v>ERC000011</v>
      </c>
      <c r="I91" s="5" t="str">
        <f>SAMPLES_general!J94</f>
        <v>Ifremer</v>
      </c>
      <c r="J91" s="5" t="str">
        <f>SAMPLES_general!K94</f>
        <v>fishermen</v>
      </c>
      <c r="K91" s="5" t="str">
        <f>SAMPLES_general!L94</f>
        <v>none</v>
      </c>
      <c r="L91" s="5" t="str">
        <f>SAMPLES_general!M94</f>
        <v>Prionace glauca</v>
      </c>
      <c r="M91" s="5" t="str">
        <f>SAMPLES_general!N94</f>
        <v>Blue Shark</v>
      </c>
      <c r="N91" s="5">
        <f>SAMPLES_general!O94</f>
        <v>7815</v>
      </c>
      <c r="O91" s="5">
        <f>SAMPLES_general!P94</f>
        <v>2018</v>
      </c>
      <c r="P91" s="5" t="str">
        <f>SAMPLES_general!Q94</f>
        <v>marine environment</v>
      </c>
      <c r="Q91" s="5" t="str">
        <f>SAMPLES_general!R94</f>
        <v>ATL</v>
      </c>
      <c r="R91" s="5" t="str">
        <f>SAMPLES_general!S94</f>
        <v>Atlantic-SE</v>
      </c>
      <c r="S91" s="5" t="str">
        <f>SAMPLES_general!T94</f>
        <v>na</v>
      </c>
      <c r="T91" s="5" t="str">
        <f>SAMPLES_general!U94</f>
        <v>na</v>
      </c>
      <c r="U91" s="5" t="str">
        <f>SAMPLES_general!V94</f>
        <v>-35.5</v>
      </c>
      <c r="V91" s="5">
        <f>SAMPLES_general!W94</f>
        <v>21</v>
      </c>
      <c r="W91" s="5">
        <f>SAMPLES_general!X94</f>
        <v>0</v>
      </c>
      <c r="X91" s="5" t="str">
        <f>SAMPLES_general!Y94</f>
        <v>Ifremer</v>
      </c>
      <c r="Y91" s="5" t="str">
        <f>SAMPLES_meta!C94</f>
        <v>ENVO_01000320</v>
      </c>
      <c r="Z91" s="5" t="str">
        <f>SAMPLES_meta!D94</f>
        <v>ENVO_01000033</v>
      </c>
      <c r="AA91" s="5" t="str">
        <f>SAMPLES_meta!E94</f>
        <v>ENVO_00000015</v>
      </c>
      <c r="AB91" s="5" t="str">
        <f>SAMPLES_meta!F94</f>
        <v>not applicable</v>
      </c>
      <c r="AC91" s="5" t="str">
        <f>SAMPLES_meta!G94</f>
        <v>DarTseq</v>
      </c>
      <c r="AD91" s="5">
        <f>SAMPLES_meta!H94</f>
        <v>0</v>
      </c>
      <c r="AE91" s="5">
        <f>SAMPLES_meta!I94</f>
        <v>0</v>
      </c>
      <c r="AF91" s="82">
        <f>SAMPLES_indiv!C94</f>
        <v>0</v>
      </c>
      <c r="AI91" s="82" t="s">
        <v>1122</v>
      </c>
      <c r="BG91" s="85"/>
    </row>
    <row r="92" spans="1:59" ht="16">
      <c r="A92" s="5" t="str">
        <f>SAMPLES_general!Z95</f>
        <v>sam_60179</v>
      </c>
      <c r="B92" s="5">
        <f>SAMPLES_general!B95</f>
        <v>60179</v>
      </c>
      <c r="C92" s="5" t="str">
        <f>SAMPLES_general!C95</f>
        <v>RAD_Blue_Shark</v>
      </c>
      <c r="D92" s="5">
        <f>SAMPLES_general!D95</f>
        <v>26356</v>
      </c>
      <c r="E92" s="5" t="str">
        <f>SAMPLES_general!E95</f>
        <v>male blue shark fished with longline in the Atlantic-SE</v>
      </c>
      <c r="F92" s="5" t="str">
        <f>SAMPLES_general!F95</f>
        <v>no</v>
      </c>
      <c r="G92" s="5" t="str">
        <f>SAMPLES_general!G95</f>
        <v>eukaryote</v>
      </c>
      <c r="H92" s="5" t="str">
        <f>SAMPLES_general!I95</f>
        <v>ERC000011</v>
      </c>
      <c r="I92" s="5" t="str">
        <f>SAMPLES_general!J95</f>
        <v>Ifremer</v>
      </c>
      <c r="J92" s="5" t="str">
        <f>SAMPLES_general!K95</f>
        <v>fishermen</v>
      </c>
      <c r="K92" s="5" t="str">
        <f>SAMPLES_general!L95</f>
        <v>none</v>
      </c>
      <c r="L92" s="5" t="str">
        <f>SAMPLES_general!M95</f>
        <v>Prionace glauca</v>
      </c>
      <c r="M92" s="5" t="str">
        <f>SAMPLES_general!N95</f>
        <v>Blue Shark</v>
      </c>
      <c r="N92" s="5">
        <f>SAMPLES_general!O95</f>
        <v>7815</v>
      </c>
      <c r="O92" s="5">
        <f>SAMPLES_general!P95</f>
        <v>2018</v>
      </c>
      <c r="P92" s="5" t="str">
        <f>SAMPLES_general!Q95</f>
        <v>marine environment</v>
      </c>
      <c r="Q92" s="5" t="str">
        <f>SAMPLES_general!R95</f>
        <v>ATL</v>
      </c>
      <c r="R92" s="5" t="str">
        <f>SAMPLES_general!S95</f>
        <v>Atlantic-SE</v>
      </c>
      <c r="S92" s="5" t="str">
        <f>SAMPLES_general!T95</f>
        <v>na</v>
      </c>
      <c r="T92" s="5" t="str">
        <f>SAMPLES_general!U95</f>
        <v>na</v>
      </c>
      <c r="U92" s="5" t="str">
        <f>SAMPLES_general!V95</f>
        <v>-35.5</v>
      </c>
      <c r="V92" s="5">
        <f>SAMPLES_general!W95</f>
        <v>21</v>
      </c>
      <c r="W92" s="5">
        <f>SAMPLES_general!X95</f>
        <v>0</v>
      </c>
      <c r="X92" s="5" t="str">
        <f>SAMPLES_general!Y95</f>
        <v>Ifremer</v>
      </c>
      <c r="Y92" s="5" t="str">
        <f>SAMPLES_meta!C95</f>
        <v>ENVO_01000320</v>
      </c>
      <c r="Z92" s="5" t="str">
        <f>SAMPLES_meta!D95</f>
        <v>ENVO_01000033</v>
      </c>
      <c r="AA92" s="5" t="str">
        <f>SAMPLES_meta!E95</f>
        <v>ENVO_00000015</v>
      </c>
      <c r="AB92" s="5" t="str">
        <f>SAMPLES_meta!F95</f>
        <v>not applicable</v>
      </c>
      <c r="AC92" s="5" t="str">
        <f>SAMPLES_meta!G95</f>
        <v>DarTseq</v>
      </c>
      <c r="AD92" s="5">
        <f>SAMPLES_meta!H95</f>
        <v>0</v>
      </c>
      <c r="AE92" s="5">
        <f>SAMPLES_meta!I95</f>
        <v>0</v>
      </c>
      <c r="AF92" s="82">
        <f>SAMPLES_indiv!C95</f>
        <v>0</v>
      </c>
      <c r="AI92" s="82" t="s">
        <v>1122</v>
      </c>
      <c r="BG92" s="85"/>
    </row>
    <row r="93" spans="1:59" ht="16">
      <c r="A93" s="5" t="str">
        <f>SAMPLES_general!Z96</f>
        <v>sam_60180</v>
      </c>
      <c r="B93" s="5">
        <f>SAMPLES_general!B96</f>
        <v>60180</v>
      </c>
      <c r="C93" s="5" t="str">
        <f>SAMPLES_general!C96</f>
        <v>RAD_Blue_Shark</v>
      </c>
      <c r="D93" s="5">
        <f>SAMPLES_general!D96</f>
        <v>26358</v>
      </c>
      <c r="E93" s="5" t="str">
        <f>SAMPLES_general!E96</f>
        <v>male blue shark fished with longline in the Atlantic-SE</v>
      </c>
      <c r="F93" s="5" t="str">
        <f>SAMPLES_general!F96</f>
        <v>no</v>
      </c>
      <c r="G93" s="5" t="str">
        <f>SAMPLES_general!G96</f>
        <v>eukaryote</v>
      </c>
      <c r="H93" s="5" t="str">
        <f>SAMPLES_general!I96</f>
        <v>ERC000011</v>
      </c>
      <c r="I93" s="5" t="str">
        <f>SAMPLES_general!J96</f>
        <v>Ifremer</v>
      </c>
      <c r="J93" s="5" t="str">
        <f>SAMPLES_general!K96</f>
        <v>fishermen</v>
      </c>
      <c r="K93" s="5" t="str">
        <f>SAMPLES_general!L96</f>
        <v>none</v>
      </c>
      <c r="L93" s="5" t="str">
        <f>SAMPLES_general!M96</f>
        <v>Prionace glauca</v>
      </c>
      <c r="M93" s="5" t="str">
        <f>SAMPLES_general!N96</f>
        <v>Blue Shark</v>
      </c>
      <c r="N93" s="5">
        <f>SAMPLES_general!O96</f>
        <v>7815</v>
      </c>
      <c r="O93" s="5">
        <f>SAMPLES_general!P96</f>
        <v>2018</v>
      </c>
      <c r="P93" s="5" t="str">
        <f>SAMPLES_general!Q96</f>
        <v>marine environment</v>
      </c>
      <c r="Q93" s="5" t="str">
        <f>SAMPLES_general!R96</f>
        <v>ATL</v>
      </c>
      <c r="R93" s="5" t="str">
        <f>SAMPLES_general!S96</f>
        <v>Atlantic-SE</v>
      </c>
      <c r="S93" s="5" t="str">
        <f>SAMPLES_general!T96</f>
        <v>na</v>
      </c>
      <c r="T93" s="5" t="str">
        <f>SAMPLES_general!U96</f>
        <v>na</v>
      </c>
      <c r="U93" s="5" t="str">
        <f>SAMPLES_general!V96</f>
        <v>-35.5</v>
      </c>
      <c r="V93" s="5">
        <f>SAMPLES_general!W96</f>
        <v>21</v>
      </c>
      <c r="W93" s="5">
        <f>SAMPLES_general!X96</f>
        <v>0</v>
      </c>
      <c r="X93" s="5" t="str">
        <f>SAMPLES_general!Y96</f>
        <v>Ifremer</v>
      </c>
      <c r="Y93" s="5" t="str">
        <f>SAMPLES_meta!C96</f>
        <v>ENVO_01000320</v>
      </c>
      <c r="Z93" s="5" t="str">
        <f>SAMPLES_meta!D96</f>
        <v>ENVO_01000033</v>
      </c>
      <c r="AA93" s="5" t="str">
        <f>SAMPLES_meta!E96</f>
        <v>ENVO_00000015</v>
      </c>
      <c r="AB93" s="5" t="str">
        <f>SAMPLES_meta!F96</f>
        <v>not applicable</v>
      </c>
      <c r="AC93" s="5" t="str">
        <f>SAMPLES_meta!G96</f>
        <v>DarTseq</v>
      </c>
      <c r="AD93" s="5">
        <f>SAMPLES_meta!H96</f>
        <v>0</v>
      </c>
      <c r="AE93" s="5">
        <f>SAMPLES_meta!I96</f>
        <v>0</v>
      </c>
      <c r="AF93" s="82">
        <f>SAMPLES_indiv!C96</f>
        <v>0</v>
      </c>
      <c r="AI93" s="82" t="s">
        <v>1122</v>
      </c>
      <c r="BG93" s="85"/>
    </row>
    <row r="94" spans="1:59" ht="16">
      <c r="A94" s="5" t="str">
        <f>SAMPLES_general!Z97</f>
        <v>sam_60181</v>
      </c>
      <c r="B94" s="5">
        <f>SAMPLES_general!B97</f>
        <v>60181</v>
      </c>
      <c r="C94" s="5" t="str">
        <f>SAMPLES_general!C97</f>
        <v>RAD_Blue_Shark</v>
      </c>
      <c r="D94" s="5">
        <f>SAMPLES_general!D97</f>
        <v>26359</v>
      </c>
      <c r="E94" s="5" t="str">
        <f>SAMPLES_general!E97</f>
        <v>male blue shark fished with longline in the Atlantic-SE</v>
      </c>
      <c r="F94" s="5" t="str">
        <f>SAMPLES_general!F97</f>
        <v>no</v>
      </c>
      <c r="G94" s="5" t="str">
        <f>SAMPLES_general!G97</f>
        <v>eukaryote</v>
      </c>
      <c r="H94" s="5" t="str">
        <f>SAMPLES_general!I97</f>
        <v>ERC000011</v>
      </c>
      <c r="I94" s="5" t="str">
        <f>SAMPLES_general!J97</f>
        <v>Ifremer</v>
      </c>
      <c r="J94" s="5" t="str">
        <f>SAMPLES_general!K97</f>
        <v>fishermen</v>
      </c>
      <c r="K94" s="5" t="str">
        <f>SAMPLES_general!L97</f>
        <v>none</v>
      </c>
      <c r="L94" s="5" t="str">
        <f>SAMPLES_general!M97</f>
        <v>Prionace glauca</v>
      </c>
      <c r="M94" s="5" t="str">
        <f>SAMPLES_general!N97</f>
        <v>Blue Shark</v>
      </c>
      <c r="N94" s="5">
        <f>SAMPLES_general!O97</f>
        <v>7815</v>
      </c>
      <c r="O94" s="5">
        <f>SAMPLES_general!P97</f>
        <v>2018</v>
      </c>
      <c r="P94" s="5" t="str">
        <f>SAMPLES_general!Q97</f>
        <v>marine environment</v>
      </c>
      <c r="Q94" s="5" t="str">
        <f>SAMPLES_general!R97</f>
        <v>ATL</v>
      </c>
      <c r="R94" s="5" t="str">
        <f>SAMPLES_general!S97</f>
        <v>Atlantic-SE</v>
      </c>
      <c r="S94" s="5" t="str">
        <f>SAMPLES_general!T97</f>
        <v>na</v>
      </c>
      <c r="T94" s="5" t="str">
        <f>SAMPLES_general!U97</f>
        <v>na</v>
      </c>
      <c r="U94" s="5" t="str">
        <f>SAMPLES_general!V97</f>
        <v>-35.5</v>
      </c>
      <c r="V94" s="5">
        <f>SAMPLES_general!W97</f>
        <v>21</v>
      </c>
      <c r="W94" s="5">
        <f>SAMPLES_general!X97</f>
        <v>0</v>
      </c>
      <c r="X94" s="5" t="str">
        <f>SAMPLES_general!Y97</f>
        <v>Ifremer</v>
      </c>
      <c r="Y94" s="5" t="str">
        <f>SAMPLES_meta!C97</f>
        <v>ENVO_01000320</v>
      </c>
      <c r="Z94" s="5" t="str">
        <f>SAMPLES_meta!D97</f>
        <v>ENVO_01000033</v>
      </c>
      <c r="AA94" s="5" t="str">
        <f>SAMPLES_meta!E97</f>
        <v>ENVO_00000015</v>
      </c>
      <c r="AB94" s="5" t="str">
        <f>SAMPLES_meta!F97</f>
        <v>not applicable</v>
      </c>
      <c r="AC94" s="5" t="str">
        <f>SAMPLES_meta!G97</f>
        <v>DarTseq</v>
      </c>
      <c r="AD94" s="5">
        <f>SAMPLES_meta!H97</f>
        <v>0</v>
      </c>
      <c r="AE94" s="5">
        <f>SAMPLES_meta!I97</f>
        <v>0</v>
      </c>
      <c r="AF94" s="82">
        <f>SAMPLES_indiv!C97</f>
        <v>0</v>
      </c>
      <c r="AI94" s="82" t="s">
        <v>1122</v>
      </c>
      <c r="BG94" s="85"/>
    </row>
    <row r="95" spans="1:59" ht="16">
      <c r="A95" s="5">
        <f>SAMPLES_general!Z98</f>
        <v>0</v>
      </c>
      <c r="B95" s="5">
        <f>SAMPLES_general!B98</f>
        <v>0</v>
      </c>
      <c r="C95" s="5">
        <f>SAMPLES_general!C98</f>
        <v>0</v>
      </c>
      <c r="D95" s="5">
        <f>SAMPLES_general!D98</f>
        <v>0</v>
      </c>
      <c r="E95" s="5">
        <f>SAMPLES_general!E98</f>
        <v>0</v>
      </c>
      <c r="F95" s="5">
        <f>SAMPLES_general!F98</f>
        <v>0</v>
      </c>
      <c r="G95" s="5">
        <f>SAMPLES_general!G98</f>
        <v>0</v>
      </c>
      <c r="H95" s="5">
        <f>SAMPLES_general!I98</f>
        <v>0</v>
      </c>
      <c r="I95" s="5">
        <f>SAMPLES_general!J98</f>
        <v>0</v>
      </c>
      <c r="J95" s="5">
        <f>SAMPLES_general!K98</f>
        <v>0</v>
      </c>
      <c r="K95" s="5">
        <f>SAMPLES_general!L98</f>
        <v>0</v>
      </c>
      <c r="L95" s="5">
        <f>SAMPLES_general!M98</f>
        <v>0</v>
      </c>
      <c r="M95" s="5">
        <f>SAMPLES_general!N98</f>
        <v>0</v>
      </c>
      <c r="N95" s="5">
        <f>SAMPLES_general!O98</f>
        <v>0</v>
      </c>
      <c r="O95" s="5">
        <f>SAMPLES_general!P98</f>
        <v>0</v>
      </c>
      <c r="P95" s="5">
        <f>SAMPLES_general!Q98</f>
        <v>0</v>
      </c>
      <c r="Q95" s="5">
        <f>SAMPLES_general!R98</f>
        <v>0</v>
      </c>
      <c r="R95" s="5">
        <f>SAMPLES_general!S98</f>
        <v>0</v>
      </c>
      <c r="S95" s="5">
        <f>SAMPLES_general!T98</f>
        <v>0</v>
      </c>
      <c r="T95" s="5">
        <f>SAMPLES_general!U98</f>
        <v>0</v>
      </c>
      <c r="U95" s="5">
        <f>SAMPLES_general!V98</f>
        <v>0</v>
      </c>
      <c r="V95" s="5">
        <f>SAMPLES_general!W98</f>
        <v>0</v>
      </c>
      <c r="W95" s="5">
        <f>SAMPLES_general!X98</f>
        <v>0</v>
      </c>
      <c r="X95" s="5">
        <f>SAMPLES_general!Y98</f>
        <v>0</v>
      </c>
      <c r="Y95" s="5">
        <f>SAMPLES_meta!C98</f>
        <v>0</v>
      </c>
      <c r="Z95" s="5">
        <f>SAMPLES_meta!D98</f>
        <v>0</v>
      </c>
      <c r="AA95" s="5">
        <f>SAMPLES_meta!E98</f>
        <v>0</v>
      </c>
      <c r="AB95" s="5">
        <f>SAMPLES_meta!F98</f>
        <v>0</v>
      </c>
      <c r="AC95" s="5">
        <f>SAMPLES_meta!G98</f>
        <v>0</v>
      </c>
      <c r="AD95" s="5">
        <f>SAMPLES_meta!H98</f>
        <v>0</v>
      </c>
      <c r="AE95" s="5">
        <f>SAMPLES_meta!I98</f>
        <v>0</v>
      </c>
      <c r="AF95" s="82">
        <f>SAMPLES_indiv!C98</f>
        <v>0</v>
      </c>
      <c r="AI95" s="82" t="s">
        <v>1122</v>
      </c>
      <c r="BG95" s="85"/>
    </row>
    <row r="96" spans="1:59" ht="16">
      <c r="A96" s="5">
        <f>SAMPLES_general!Z99</f>
        <v>0</v>
      </c>
      <c r="B96" s="5">
        <f>SAMPLES_general!B99</f>
        <v>0</v>
      </c>
      <c r="C96" s="5">
        <f>SAMPLES_general!C99</f>
        <v>0</v>
      </c>
      <c r="D96" s="5">
        <f>SAMPLES_general!D99</f>
        <v>0</v>
      </c>
      <c r="E96" s="5">
        <f>SAMPLES_general!E99</f>
        <v>0</v>
      </c>
      <c r="F96" s="5">
        <f>SAMPLES_general!F99</f>
        <v>0</v>
      </c>
      <c r="G96" s="5">
        <f>SAMPLES_general!G99</f>
        <v>0</v>
      </c>
      <c r="H96" s="5">
        <f>SAMPLES_general!I99</f>
        <v>0</v>
      </c>
      <c r="I96" s="5">
        <f>SAMPLES_general!J99</f>
        <v>0</v>
      </c>
      <c r="J96" s="5">
        <f>SAMPLES_general!K99</f>
        <v>0</v>
      </c>
      <c r="K96" s="5">
        <f>SAMPLES_general!L99</f>
        <v>0</v>
      </c>
      <c r="L96" s="5">
        <f>SAMPLES_general!M99</f>
        <v>0</v>
      </c>
      <c r="M96" s="5">
        <f>SAMPLES_general!N99</f>
        <v>0</v>
      </c>
      <c r="N96" s="5">
        <f>SAMPLES_general!O99</f>
        <v>0</v>
      </c>
      <c r="O96" s="5">
        <f>SAMPLES_general!P99</f>
        <v>0</v>
      </c>
      <c r="P96" s="5">
        <f>SAMPLES_general!Q99</f>
        <v>0</v>
      </c>
      <c r="Q96" s="5">
        <f>SAMPLES_general!R99</f>
        <v>0</v>
      </c>
      <c r="R96" s="5">
        <f>SAMPLES_general!S99</f>
        <v>0</v>
      </c>
      <c r="S96" s="5">
        <f>SAMPLES_general!T99</f>
        <v>0</v>
      </c>
      <c r="T96" s="5">
        <f>SAMPLES_general!U99</f>
        <v>0</v>
      </c>
      <c r="U96" s="5">
        <f>SAMPLES_general!V99</f>
        <v>0</v>
      </c>
      <c r="V96" s="5">
        <f>SAMPLES_general!W99</f>
        <v>0</v>
      </c>
      <c r="W96" s="5">
        <f>SAMPLES_general!X99</f>
        <v>0</v>
      </c>
      <c r="X96" s="5">
        <f>SAMPLES_general!Y99</f>
        <v>0</v>
      </c>
      <c r="Y96" s="5">
        <f>SAMPLES_meta!C99</f>
        <v>0</v>
      </c>
      <c r="Z96" s="5">
        <f>SAMPLES_meta!D99</f>
        <v>0</v>
      </c>
      <c r="AA96" s="5">
        <f>SAMPLES_meta!E99</f>
        <v>0</v>
      </c>
      <c r="AB96" s="5">
        <f>SAMPLES_meta!F99</f>
        <v>0</v>
      </c>
      <c r="AC96" s="5">
        <f>SAMPLES_meta!G99</f>
        <v>0</v>
      </c>
      <c r="AD96" s="5">
        <f>SAMPLES_meta!H99</f>
        <v>0</v>
      </c>
      <c r="AE96" s="5">
        <f>SAMPLES_meta!I99</f>
        <v>0</v>
      </c>
      <c r="AF96" s="82">
        <f>SAMPLES_indiv!C99</f>
        <v>0</v>
      </c>
      <c r="AI96" s="82" t="s">
        <v>1122</v>
      </c>
      <c r="BG96" s="85"/>
    </row>
    <row r="97" spans="1:59" ht="16">
      <c r="A97" s="5">
        <f>SAMPLES_general!Z100</f>
        <v>0</v>
      </c>
      <c r="B97" s="5">
        <f>SAMPLES_general!B100</f>
        <v>0</v>
      </c>
      <c r="C97" s="5">
        <f>SAMPLES_general!C100</f>
        <v>0</v>
      </c>
      <c r="D97" s="5">
        <f>SAMPLES_general!D100</f>
        <v>0</v>
      </c>
      <c r="E97" s="5">
        <f>SAMPLES_general!E100</f>
        <v>0</v>
      </c>
      <c r="F97" s="5">
        <f>SAMPLES_general!F100</f>
        <v>0</v>
      </c>
      <c r="G97" s="5">
        <f>SAMPLES_general!G100</f>
        <v>0</v>
      </c>
      <c r="H97" s="5">
        <f>SAMPLES_general!I100</f>
        <v>0</v>
      </c>
      <c r="I97" s="5">
        <f>SAMPLES_general!J100</f>
        <v>0</v>
      </c>
      <c r="J97" s="5">
        <f>SAMPLES_general!K100</f>
        <v>0</v>
      </c>
      <c r="K97" s="5">
        <f>SAMPLES_general!L100</f>
        <v>0</v>
      </c>
      <c r="L97" s="5">
        <f>SAMPLES_general!M100</f>
        <v>0</v>
      </c>
      <c r="M97" s="5">
        <f>SAMPLES_general!N100</f>
        <v>0</v>
      </c>
      <c r="N97" s="5">
        <f>SAMPLES_general!O100</f>
        <v>0</v>
      </c>
      <c r="O97" s="5">
        <f>SAMPLES_general!P100</f>
        <v>0</v>
      </c>
      <c r="P97" s="5">
        <f>SAMPLES_general!Q100</f>
        <v>0</v>
      </c>
      <c r="Q97" s="5">
        <f>SAMPLES_general!R100</f>
        <v>0</v>
      </c>
      <c r="R97" s="5">
        <f>SAMPLES_general!S100</f>
        <v>0</v>
      </c>
      <c r="S97" s="5">
        <f>SAMPLES_general!T100</f>
        <v>0</v>
      </c>
      <c r="T97" s="5">
        <f>SAMPLES_general!U100</f>
        <v>0</v>
      </c>
      <c r="U97" s="5">
        <f>SAMPLES_general!V100</f>
        <v>0</v>
      </c>
      <c r="V97" s="5">
        <f>SAMPLES_general!W100</f>
        <v>0</v>
      </c>
      <c r="W97" s="5">
        <f>SAMPLES_general!X100</f>
        <v>0</v>
      </c>
      <c r="X97" s="5">
        <f>SAMPLES_general!Y100</f>
        <v>0</v>
      </c>
      <c r="Y97" s="5">
        <f>SAMPLES_meta!C100</f>
        <v>0</v>
      </c>
      <c r="Z97" s="5">
        <f>SAMPLES_meta!D100</f>
        <v>0</v>
      </c>
      <c r="AA97" s="5">
        <f>SAMPLES_meta!E100</f>
        <v>0</v>
      </c>
      <c r="AB97" s="5">
        <f>SAMPLES_meta!F100</f>
        <v>0</v>
      </c>
      <c r="AC97" s="5">
        <f>SAMPLES_meta!G100</f>
        <v>0</v>
      </c>
      <c r="AD97" s="5">
        <f>SAMPLES_meta!H100</f>
        <v>0</v>
      </c>
      <c r="AE97" s="5">
        <f>SAMPLES_meta!I100</f>
        <v>0</v>
      </c>
      <c r="AF97" s="82">
        <f>SAMPLES_indiv!C100</f>
        <v>0</v>
      </c>
      <c r="AI97" s="82" t="s">
        <v>1122</v>
      </c>
      <c r="BG97" s="85"/>
    </row>
    <row r="98" spans="1:59" ht="16">
      <c r="A98" s="5">
        <f>SAMPLES_general!Z101</f>
        <v>0</v>
      </c>
      <c r="B98" s="5">
        <f>SAMPLES_general!B101</f>
        <v>0</v>
      </c>
      <c r="C98" s="5">
        <f>SAMPLES_general!C101</f>
        <v>0</v>
      </c>
      <c r="D98" s="5">
        <f>SAMPLES_general!D101</f>
        <v>0</v>
      </c>
      <c r="E98" s="5">
        <f>SAMPLES_general!E101</f>
        <v>0</v>
      </c>
      <c r="F98" s="5">
        <f>SAMPLES_general!F101</f>
        <v>0</v>
      </c>
      <c r="G98" s="5">
        <f>SAMPLES_general!G101</f>
        <v>0</v>
      </c>
      <c r="H98" s="5">
        <f>SAMPLES_general!I101</f>
        <v>0</v>
      </c>
      <c r="I98" s="5">
        <f>SAMPLES_general!J101</f>
        <v>0</v>
      </c>
      <c r="J98" s="5">
        <f>SAMPLES_general!K101</f>
        <v>0</v>
      </c>
      <c r="K98" s="5">
        <f>SAMPLES_general!L101</f>
        <v>0</v>
      </c>
      <c r="L98" s="5">
        <f>SAMPLES_general!M101</f>
        <v>0</v>
      </c>
      <c r="M98" s="5">
        <f>SAMPLES_general!N101</f>
        <v>0</v>
      </c>
      <c r="N98" s="5">
        <f>SAMPLES_general!O101</f>
        <v>0</v>
      </c>
      <c r="O98" s="5">
        <f>SAMPLES_general!P101</f>
        <v>0</v>
      </c>
      <c r="P98" s="5">
        <f>SAMPLES_general!Q101</f>
        <v>0</v>
      </c>
      <c r="Q98" s="5">
        <f>SAMPLES_general!R101</f>
        <v>0</v>
      </c>
      <c r="R98" s="5">
        <f>SAMPLES_general!S101</f>
        <v>0</v>
      </c>
      <c r="S98" s="5">
        <f>SAMPLES_general!T101</f>
        <v>0</v>
      </c>
      <c r="T98" s="5">
        <f>SAMPLES_general!U101</f>
        <v>0</v>
      </c>
      <c r="U98" s="5">
        <f>SAMPLES_general!V101</f>
        <v>0</v>
      </c>
      <c r="V98" s="5">
        <f>SAMPLES_general!W101</f>
        <v>0</v>
      </c>
      <c r="W98" s="5">
        <f>SAMPLES_general!X101</f>
        <v>0</v>
      </c>
      <c r="X98" s="5">
        <f>SAMPLES_general!Y101</f>
        <v>0</v>
      </c>
      <c r="Y98" s="5">
        <f>SAMPLES_meta!C101</f>
        <v>0</v>
      </c>
      <c r="Z98" s="5">
        <f>SAMPLES_meta!D101</f>
        <v>0</v>
      </c>
      <c r="AA98" s="5">
        <f>SAMPLES_meta!E101</f>
        <v>0</v>
      </c>
      <c r="AB98" s="5">
        <f>SAMPLES_meta!F101</f>
        <v>0</v>
      </c>
      <c r="AC98" s="5">
        <f>SAMPLES_meta!G101</f>
        <v>0</v>
      </c>
      <c r="AD98" s="5">
        <f>SAMPLES_meta!H101</f>
        <v>0</v>
      </c>
      <c r="AE98" s="5">
        <f>SAMPLES_meta!I101</f>
        <v>0</v>
      </c>
      <c r="AF98" s="82">
        <f>SAMPLES_indiv!C101</f>
        <v>0</v>
      </c>
      <c r="AI98" s="82" t="s">
        <v>1122</v>
      </c>
      <c r="BG98" s="85"/>
    </row>
    <row r="99" spans="1:59" ht="16">
      <c r="A99" s="5">
        <f>SAMPLES_general!Z102</f>
        <v>0</v>
      </c>
      <c r="B99" s="5">
        <f>SAMPLES_general!B102</f>
        <v>0</v>
      </c>
      <c r="C99" s="5">
        <f>SAMPLES_general!C102</f>
        <v>0</v>
      </c>
      <c r="D99" s="5">
        <f>SAMPLES_general!D102</f>
        <v>0</v>
      </c>
      <c r="E99" s="5">
        <f>SAMPLES_general!E102</f>
        <v>0</v>
      </c>
      <c r="F99" s="5">
        <f>SAMPLES_general!F102</f>
        <v>0</v>
      </c>
      <c r="G99" s="5">
        <f>SAMPLES_general!G102</f>
        <v>0</v>
      </c>
      <c r="H99" s="5">
        <f>SAMPLES_general!I102</f>
        <v>0</v>
      </c>
      <c r="I99" s="5">
        <f>SAMPLES_general!J102</f>
        <v>0</v>
      </c>
      <c r="J99" s="5">
        <f>SAMPLES_general!K102</f>
        <v>0</v>
      </c>
      <c r="K99" s="5">
        <f>SAMPLES_general!L102</f>
        <v>0</v>
      </c>
      <c r="L99" s="5">
        <f>SAMPLES_general!M102</f>
        <v>0</v>
      </c>
      <c r="M99" s="5">
        <f>SAMPLES_general!N102</f>
        <v>0</v>
      </c>
      <c r="N99" s="5">
        <f>SAMPLES_general!O102</f>
        <v>0</v>
      </c>
      <c r="O99" s="5">
        <f>SAMPLES_general!P102</f>
        <v>0</v>
      </c>
      <c r="P99" s="5">
        <f>SAMPLES_general!Q102</f>
        <v>0</v>
      </c>
      <c r="Q99" s="5">
        <f>SAMPLES_general!R102</f>
        <v>0</v>
      </c>
      <c r="R99" s="5">
        <f>SAMPLES_general!S102</f>
        <v>0</v>
      </c>
      <c r="S99" s="5">
        <f>SAMPLES_general!T102</f>
        <v>0</v>
      </c>
      <c r="T99" s="5">
        <f>SAMPLES_general!U102</f>
        <v>0</v>
      </c>
      <c r="U99" s="5">
        <f>SAMPLES_general!V102</f>
        <v>0</v>
      </c>
      <c r="V99" s="5">
        <f>SAMPLES_general!W102</f>
        <v>0</v>
      </c>
      <c r="W99" s="5">
        <f>SAMPLES_general!X102</f>
        <v>0</v>
      </c>
      <c r="X99" s="5">
        <f>SAMPLES_general!Y102</f>
        <v>0</v>
      </c>
      <c r="Y99" s="5">
        <f>SAMPLES_meta!C102</f>
        <v>0</v>
      </c>
      <c r="Z99" s="5">
        <f>SAMPLES_meta!D102</f>
        <v>0</v>
      </c>
      <c r="AA99" s="5">
        <f>SAMPLES_meta!E102</f>
        <v>0</v>
      </c>
      <c r="AB99" s="5">
        <f>SAMPLES_meta!F102</f>
        <v>0</v>
      </c>
      <c r="AC99" s="5">
        <f>SAMPLES_meta!G102</f>
        <v>0</v>
      </c>
      <c r="AD99" s="5">
        <f>SAMPLES_meta!H102</f>
        <v>0</v>
      </c>
      <c r="AE99" s="5">
        <f>SAMPLES_meta!I102</f>
        <v>0</v>
      </c>
      <c r="AF99" s="82">
        <f>SAMPLES_indiv!C102</f>
        <v>0</v>
      </c>
      <c r="AI99" s="82" t="s">
        <v>1122</v>
      </c>
      <c r="BG99" s="85"/>
    </row>
    <row r="100" spans="1:59" ht="16">
      <c r="A100" s="5">
        <f>SAMPLES_general!Z103</f>
        <v>0</v>
      </c>
      <c r="B100" s="5">
        <f>SAMPLES_general!B103</f>
        <v>0</v>
      </c>
      <c r="C100" s="5">
        <f>SAMPLES_general!C103</f>
        <v>0</v>
      </c>
      <c r="D100" s="5">
        <f>SAMPLES_general!D103</f>
        <v>0</v>
      </c>
      <c r="E100" s="5">
        <f>SAMPLES_general!E103</f>
        <v>0</v>
      </c>
      <c r="F100" s="5">
        <f>SAMPLES_general!F103</f>
        <v>0</v>
      </c>
      <c r="G100" s="5">
        <f>SAMPLES_general!G103</f>
        <v>0</v>
      </c>
      <c r="H100" s="5">
        <f>SAMPLES_general!I103</f>
        <v>0</v>
      </c>
      <c r="I100" s="5">
        <f>SAMPLES_general!J103</f>
        <v>0</v>
      </c>
      <c r="J100" s="5">
        <f>SAMPLES_general!K103</f>
        <v>0</v>
      </c>
      <c r="K100" s="5">
        <f>SAMPLES_general!L103</f>
        <v>0</v>
      </c>
      <c r="L100" s="5">
        <f>SAMPLES_general!M103</f>
        <v>0</v>
      </c>
      <c r="M100" s="5">
        <f>SAMPLES_general!N103</f>
        <v>0</v>
      </c>
      <c r="N100" s="5">
        <f>SAMPLES_general!O103</f>
        <v>0</v>
      </c>
      <c r="O100" s="5">
        <f>SAMPLES_general!P103</f>
        <v>0</v>
      </c>
      <c r="P100" s="5">
        <f>SAMPLES_general!Q103</f>
        <v>0</v>
      </c>
      <c r="Q100" s="5">
        <f>SAMPLES_general!R103</f>
        <v>0</v>
      </c>
      <c r="R100" s="5">
        <f>SAMPLES_general!S103</f>
        <v>0</v>
      </c>
      <c r="S100" s="5">
        <f>SAMPLES_general!T103</f>
        <v>0</v>
      </c>
      <c r="T100" s="5">
        <f>SAMPLES_general!U103</f>
        <v>0</v>
      </c>
      <c r="U100" s="5">
        <f>SAMPLES_general!V103</f>
        <v>0</v>
      </c>
      <c r="V100" s="5">
        <f>SAMPLES_general!W103</f>
        <v>0</v>
      </c>
      <c r="W100" s="5">
        <f>SAMPLES_general!X103</f>
        <v>0</v>
      </c>
      <c r="X100" s="5">
        <f>SAMPLES_general!Y103</f>
        <v>0</v>
      </c>
      <c r="Y100" s="5">
        <f>SAMPLES_meta!C103</f>
        <v>0</v>
      </c>
      <c r="Z100" s="5">
        <f>SAMPLES_meta!D103</f>
        <v>0</v>
      </c>
      <c r="AA100" s="5">
        <f>SAMPLES_meta!E103</f>
        <v>0</v>
      </c>
      <c r="AB100" s="5">
        <f>SAMPLES_meta!F103</f>
        <v>0</v>
      </c>
      <c r="AC100" s="5">
        <f>SAMPLES_meta!G103</f>
        <v>0</v>
      </c>
      <c r="AD100" s="5">
        <f>SAMPLES_meta!H103</f>
        <v>0</v>
      </c>
      <c r="AE100" s="5">
        <f>SAMPLES_meta!I103</f>
        <v>0</v>
      </c>
      <c r="AF100" s="82">
        <f>SAMPLES_indiv!C103</f>
        <v>0</v>
      </c>
      <c r="AI100" s="82" t="s">
        <v>1122</v>
      </c>
      <c r="BG100" s="85"/>
    </row>
    <row r="101" spans="1:59" ht="16">
      <c r="A101" s="5">
        <f>SAMPLES_general!Z104</f>
        <v>0</v>
      </c>
      <c r="B101" s="5">
        <f>SAMPLES_general!B104</f>
        <v>0</v>
      </c>
      <c r="C101" s="5">
        <f>SAMPLES_general!C104</f>
        <v>0</v>
      </c>
      <c r="D101" s="5">
        <f>SAMPLES_general!D104</f>
        <v>0</v>
      </c>
      <c r="E101" s="5">
        <f>SAMPLES_general!E104</f>
        <v>0</v>
      </c>
      <c r="F101" s="5">
        <f>SAMPLES_general!F104</f>
        <v>0</v>
      </c>
      <c r="G101" s="5">
        <f>SAMPLES_general!G104</f>
        <v>0</v>
      </c>
      <c r="H101" s="5">
        <f>SAMPLES_general!I104</f>
        <v>0</v>
      </c>
      <c r="I101" s="5">
        <f>SAMPLES_general!J104</f>
        <v>0</v>
      </c>
      <c r="J101" s="5">
        <f>SAMPLES_general!K104</f>
        <v>0</v>
      </c>
      <c r="K101" s="5">
        <f>SAMPLES_general!L104</f>
        <v>0</v>
      </c>
      <c r="L101" s="5">
        <f>SAMPLES_general!M104</f>
        <v>0</v>
      </c>
      <c r="M101" s="5">
        <f>SAMPLES_general!N104</f>
        <v>0</v>
      </c>
      <c r="N101" s="5">
        <f>SAMPLES_general!O104</f>
        <v>0</v>
      </c>
      <c r="O101" s="5">
        <f>SAMPLES_general!P104</f>
        <v>0</v>
      </c>
      <c r="P101" s="5">
        <f>SAMPLES_general!Q104</f>
        <v>0</v>
      </c>
      <c r="Q101" s="5">
        <f>SAMPLES_general!R104</f>
        <v>0</v>
      </c>
      <c r="R101" s="5">
        <f>SAMPLES_general!S104</f>
        <v>0</v>
      </c>
      <c r="S101" s="5">
        <f>SAMPLES_general!T104</f>
        <v>0</v>
      </c>
      <c r="T101" s="5">
        <f>SAMPLES_general!U104</f>
        <v>0</v>
      </c>
      <c r="U101" s="5">
        <f>SAMPLES_general!V104</f>
        <v>0</v>
      </c>
      <c r="V101" s="5">
        <f>SAMPLES_general!W104</f>
        <v>0</v>
      </c>
      <c r="W101" s="5">
        <f>SAMPLES_general!X104</f>
        <v>0</v>
      </c>
      <c r="X101" s="5">
        <f>SAMPLES_general!Y104</f>
        <v>0</v>
      </c>
      <c r="Y101" s="5">
        <f>SAMPLES_meta!C104</f>
        <v>0</v>
      </c>
      <c r="Z101" s="5">
        <f>SAMPLES_meta!D104</f>
        <v>0</v>
      </c>
      <c r="AA101" s="5">
        <f>SAMPLES_meta!E104</f>
        <v>0</v>
      </c>
      <c r="AB101" s="5">
        <f>SAMPLES_meta!F104</f>
        <v>0</v>
      </c>
      <c r="AC101" s="5">
        <f>SAMPLES_meta!G104</f>
        <v>0</v>
      </c>
      <c r="AD101" s="5">
        <f>SAMPLES_meta!H104</f>
        <v>0</v>
      </c>
      <c r="AE101" s="5">
        <f>SAMPLES_meta!I104</f>
        <v>0</v>
      </c>
      <c r="AF101" s="82">
        <f>SAMPLES_indiv!C104</f>
        <v>0</v>
      </c>
      <c r="AI101" s="82" t="s">
        <v>1122</v>
      </c>
      <c r="BG101" s="85"/>
    </row>
    <row r="102" spans="1:59" ht="16">
      <c r="A102" s="5">
        <f>SAMPLES_general!Z105</f>
        <v>0</v>
      </c>
      <c r="B102" s="5">
        <f>SAMPLES_general!B105</f>
        <v>0</v>
      </c>
      <c r="C102" s="5">
        <f>SAMPLES_general!C105</f>
        <v>0</v>
      </c>
      <c r="D102" s="5">
        <f>SAMPLES_general!D105</f>
        <v>0</v>
      </c>
      <c r="E102" s="5">
        <f>SAMPLES_general!E105</f>
        <v>0</v>
      </c>
      <c r="F102" s="5">
        <f>SAMPLES_general!F105</f>
        <v>0</v>
      </c>
      <c r="G102" s="5">
        <f>SAMPLES_general!G105</f>
        <v>0</v>
      </c>
      <c r="H102" s="5">
        <f>SAMPLES_general!I105</f>
        <v>0</v>
      </c>
      <c r="I102" s="5">
        <f>SAMPLES_general!J105</f>
        <v>0</v>
      </c>
      <c r="J102" s="5">
        <f>SAMPLES_general!K105</f>
        <v>0</v>
      </c>
      <c r="K102" s="5">
        <f>SAMPLES_general!L105</f>
        <v>0</v>
      </c>
      <c r="L102" s="5">
        <f>SAMPLES_general!M105</f>
        <v>0</v>
      </c>
      <c r="M102" s="5">
        <f>SAMPLES_general!N105</f>
        <v>0</v>
      </c>
      <c r="N102" s="5">
        <f>SAMPLES_general!O105</f>
        <v>0</v>
      </c>
      <c r="O102" s="5">
        <f>SAMPLES_general!P105</f>
        <v>0</v>
      </c>
      <c r="P102" s="5">
        <f>SAMPLES_general!Q105</f>
        <v>0</v>
      </c>
      <c r="Q102" s="5">
        <f>SAMPLES_general!R105</f>
        <v>0</v>
      </c>
      <c r="R102" s="5">
        <f>SAMPLES_general!S105</f>
        <v>0</v>
      </c>
      <c r="S102" s="5">
        <f>SAMPLES_general!T105</f>
        <v>0</v>
      </c>
      <c r="T102" s="5">
        <f>SAMPLES_general!U105</f>
        <v>0</v>
      </c>
      <c r="U102" s="5">
        <f>SAMPLES_general!V105</f>
        <v>0</v>
      </c>
      <c r="V102" s="5">
        <f>SAMPLES_general!W105</f>
        <v>0</v>
      </c>
      <c r="W102" s="5">
        <f>SAMPLES_general!X105</f>
        <v>0</v>
      </c>
      <c r="X102" s="5">
        <f>SAMPLES_general!Y105</f>
        <v>0</v>
      </c>
      <c r="Y102" s="5">
        <f>SAMPLES_meta!C105</f>
        <v>0</v>
      </c>
      <c r="Z102" s="5">
        <f>SAMPLES_meta!D105</f>
        <v>0</v>
      </c>
      <c r="AA102" s="5">
        <f>SAMPLES_meta!E105</f>
        <v>0</v>
      </c>
      <c r="AB102" s="5">
        <f>SAMPLES_meta!F105</f>
        <v>0</v>
      </c>
      <c r="AC102" s="5">
        <f>SAMPLES_meta!G105</f>
        <v>0</v>
      </c>
      <c r="AD102" s="5">
        <f>SAMPLES_meta!H105</f>
        <v>0</v>
      </c>
      <c r="AE102" s="5">
        <f>SAMPLES_meta!I105</f>
        <v>0</v>
      </c>
      <c r="AF102" s="82">
        <f>SAMPLES_indiv!C105</f>
        <v>0</v>
      </c>
      <c r="AI102" s="82" t="s">
        <v>1122</v>
      </c>
      <c r="BG102" s="85"/>
    </row>
    <row r="103" spans="1:59" ht="16">
      <c r="A103" s="5">
        <f>SAMPLES_general!Z106</f>
        <v>0</v>
      </c>
      <c r="B103" s="5">
        <f>SAMPLES_general!B106</f>
        <v>0</v>
      </c>
      <c r="C103" s="5">
        <f>SAMPLES_general!C106</f>
        <v>0</v>
      </c>
      <c r="D103" s="5">
        <f>SAMPLES_general!D106</f>
        <v>0</v>
      </c>
      <c r="E103" s="5">
        <f>SAMPLES_general!E106</f>
        <v>0</v>
      </c>
      <c r="F103" s="5">
        <f>SAMPLES_general!F106</f>
        <v>0</v>
      </c>
      <c r="G103" s="5">
        <f>SAMPLES_general!G106</f>
        <v>0</v>
      </c>
      <c r="H103" s="5">
        <f>SAMPLES_general!I106</f>
        <v>0</v>
      </c>
      <c r="I103" s="5">
        <f>SAMPLES_general!J106</f>
        <v>0</v>
      </c>
      <c r="J103" s="5">
        <f>SAMPLES_general!K106</f>
        <v>0</v>
      </c>
      <c r="K103" s="5">
        <f>SAMPLES_general!L106</f>
        <v>0</v>
      </c>
      <c r="L103" s="5">
        <f>SAMPLES_general!M106</f>
        <v>0</v>
      </c>
      <c r="M103" s="5">
        <f>SAMPLES_general!N106</f>
        <v>0</v>
      </c>
      <c r="N103" s="5">
        <f>SAMPLES_general!O106</f>
        <v>0</v>
      </c>
      <c r="O103" s="5">
        <f>SAMPLES_general!P106</f>
        <v>0</v>
      </c>
      <c r="P103" s="5">
        <f>SAMPLES_general!Q106</f>
        <v>0</v>
      </c>
      <c r="Q103" s="5">
        <f>SAMPLES_general!R106</f>
        <v>0</v>
      </c>
      <c r="R103" s="5">
        <f>SAMPLES_general!S106</f>
        <v>0</v>
      </c>
      <c r="S103" s="5">
        <f>SAMPLES_general!T106</f>
        <v>0</v>
      </c>
      <c r="T103" s="5">
        <f>SAMPLES_general!U106</f>
        <v>0</v>
      </c>
      <c r="U103" s="5">
        <f>SAMPLES_general!V106</f>
        <v>0</v>
      </c>
      <c r="V103" s="5">
        <f>SAMPLES_general!W106</f>
        <v>0</v>
      </c>
      <c r="W103" s="5">
        <f>SAMPLES_general!X106</f>
        <v>0</v>
      </c>
      <c r="X103" s="5">
        <f>SAMPLES_general!Y106</f>
        <v>0</v>
      </c>
      <c r="Y103" s="5">
        <f>SAMPLES_meta!C106</f>
        <v>0</v>
      </c>
      <c r="Z103" s="5">
        <f>SAMPLES_meta!D106</f>
        <v>0</v>
      </c>
      <c r="AA103" s="5">
        <f>SAMPLES_meta!E106</f>
        <v>0</v>
      </c>
      <c r="AB103" s="5">
        <f>SAMPLES_meta!F106</f>
        <v>0</v>
      </c>
      <c r="AC103" s="5">
        <f>SAMPLES_meta!G106</f>
        <v>0</v>
      </c>
      <c r="AD103" s="5">
        <f>SAMPLES_meta!H106</f>
        <v>0</v>
      </c>
      <c r="AE103" s="5">
        <f>SAMPLES_meta!I106</f>
        <v>0</v>
      </c>
      <c r="AF103" s="82">
        <f>SAMPLES_indiv!C106</f>
        <v>0</v>
      </c>
      <c r="AI103" s="82" t="s">
        <v>1122</v>
      </c>
      <c r="BG103" s="85"/>
    </row>
    <row r="104" spans="1:59" ht="16">
      <c r="A104" s="5">
        <f>SAMPLES_general!Z107</f>
        <v>0</v>
      </c>
      <c r="B104" s="5">
        <f>SAMPLES_general!B107</f>
        <v>0</v>
      </c>
      <c r="C104" s="5">
        <f>SAMPLES_general!C107</f>
        <v>0</v>
      </c>
      <c r="D104" s="5">
        <f>SAMPLES_general!D107</f>
        <v>0</v>
      </c>
      <c r="E104" s="5">
        <f>SAMPLES_general!E107</f>
        <v>0</v>
      </c>
      <c r="F104" s="5">
        <f>SAMPLES_general!F107</f>
        <v>0</v>
      </c>
      <c r="G104" s="5">
        <f>SAMPLES_general!G107</f>
        <v>0</v>
      </c>
      <c r="H104" s="5">
        <f>SAMPLES_general!I107</f>
        <v>0</v>
      </c>
      <c r="I104" s="5">
        <f>SAMPLES_general!J107</f>
        <v>0</v>
      </c>
      <c r="J104" s="5">
        <f>SAMPLES_general!K107</f>
        <v>0</v>
      </c>
      <c r="K104" s="5">
        <f>SAMPLES_general!L107</f>
        <v>0</v>
      </c>
      <c r="L104" s="5">
        <f>SAMPLES_general!M107</f>
        <v>0</v>
      </c>
      <c r="M104" s="5">
        <f>SAMPLES_general!N107</f>
        <v>0</v>
      </c>
      <c r="N104" s="5">
        <f>SAMPLES_general!O107</f>
        <v>0</v>
      </c>
      <c r="O104" s="5">
        <f>SAMPLES_general!P107</f>
        <v>0</v>
      </c>
      <c r="P104" s="5">
        <f>SAMPLES_general!Q107</f>
        <v>0</v>
      </c>
      <c r="Q104" s="5">
        <f>SAMPLES_general!R107</f>
        <v>0</v>
      </c>
      <c r="R104" s="5">
        <f>SAMPLES_general!S107</f>
        <v>0</v>
      </c>
      <c r="S104" s="5">
        <f>SAMPLES_general!T107</f>
        <v>0</v>
      </c>
      <c r="T104" s="5">
        <f>SAMPLES_general!U107</f>
        <v>0</v>
      </c>
      <c r="U104" s="5">
        <f>SAMPLES_general!V107</f>
        <v>0</v>
      </c>
      <c r="V104" s="5">
        <f>SAMPLES_general!W107</f>
        <v>0</v>
      </c>
      <c r="W104" s="5">
        <f>SAMPLES_general!X107</f>
        <v>0</v>
      </c>
      <c r="X104" s="5">
        <f>SAMPLES_general!Y107</f>
        <v>0</v>
      </c>
      <c r="Y104" s="5">
        <f>SAMPLES_meta!C107</f>
        <v>0</v>
      </c>
      <c r="Z104" s="5">
        <f>SAMPLES_meta!D107</f>
        <v>0</v>
      </c>
      <c r="AA104" s="5">
        <f>SAMPLES_meta!E107</f>
        <v>0</v>
      </c>
      <c r="AB104" s="5">
        <f>SAMPLES_meta!F107</f>
        <v>0</v>
      </c>
      <c r="AC104" s="5">
        <f>SAMPLES_meta!G107</f>
        <v>0</v>
      </c>
      <c r="AD104" s="5">
        <f>SAMPLES_meta!H107</f>
        <v>0</v>
      </c>
      <c r="AE104" s="5">
        <f>SAMPLES_meta!I107</f>
        <v>0</v>
      </c>
      <c r="AF104" s="82">
        <f>SAMPLES_indiv!C107</f>
        <v>0</v>
      </c>
      <c r="AI104" s="82" t="s">
        <v>1122</v>
      </c>
      <c r="BG104" s="85"/>
    </row>
    <row r="105" spans="1:59" ht="16">
      <c r="A105" s="5">
        <f>SAMPLES_general!Z108</f>
        <v>0</v>
      </c>
      <c r="B105" s="5">
        <f>SAMPLES_general!B108</f>
        <v>0</v>
      </c>
      <c r="C105" s="5">
        <f>SAMPLES_general!C108</f>
        <v>0</v>
      </c>
      <c r="D105" s="5">
        <f>SAMPLES_general!D108</f>
        <v>0</v>
      </c>
      <c r="E105" s="5">
        <f>SAMPLES_general!E108</f>
        <v>0</v>
      </c>
      <c r="F105" s="5">
        <f>SAMPLES_general!F108</f>
        <v>0</v>
      </c>
      <c r="G105" s="5">
        <f>SAMPLES_general!G108</f>
        <v>0</v>
      </c>
      <c r="H105" s="5">
        <f>SAMPLES_general!I108</f>
        <v>0</v>
      </c>
      <c r="I105" s="5">
        <f>SAMPLES_general!J108</f>
        <v>0</v>
      </c>
      <c r="J105" s="5">
        <f>SAMPLES_general!K108</f>
        <v>0</v>
      </c>
      <c r="K105" s="5">
        <f>SAMPLES_general!L108</f>
        <v>0</v>
      </c>
      <c r="L105" s="5">
        <f>SAMPLES_general!M108</f>
        <v>0</v>
      </c>
      <c r="M105" s="5">
        <f>SAMPLES_general!N108</f>
        <v>0</v>
      </c>
      <c r="N105" s="5">
        <f>SAMPLES_general!O108</f>
        <v>0</v>
      </c>
      <c r="O105" s="5">
        <f>SAMPLES_general!P108</f>
        <v>0</v>
      </c>
      <c r="P105" s="5">
        <f>SAMPLES_general!Q108</f>
        <v>0</v>
      </c>
      <c r="Q105" s="5">
        <f>SAMPLES_general!R108</f>
        <v>0</v>
      </c>
      <c r="R105" s="5">
        <f>SAMPLES_general!S108</f>
        <v>0</v>
      </c>
      <c r="S105" s="5">
        <f>SAMPLES_general!T108</f>
        <v>0</v>
      </c>
      <c r="T105" s="5">
        <f>SAMPLES_general!U108</f>
        <v>0</v>
      </c>
      <c r="U105" s="5">
        <f>SAMPLES_general!V108</f>
        <v>0</v>
      </c>
      <c r="V105" s="5">
        <f>SAMPLES_general!W108</f>
        <v>0</v>
      </c>
      <c r="W105" s="5">
        <f>SAMPLES_general!X108</f>
        <v>0</v>
      </c>
      <c r="X105" s="5">
        <f>SAMPLES_general!Y108</f>
        <v>0</v>
      </c>
      <c r="Y105" s="5">
        <f>SAMPLES_meta!C108</f>
        <v>0</v>
      </c>
      <c r="Z105" s="5">
        <f>SAMPLES_meta!D108</f>
        <v>0</v>
      </c>
      <c r="AA105" s="5">
        <f>SAMPLES_meta!E108</f>
        <v>0</v>
      </c>
      <c r="AB105" s="5">
        <f>SAMPLES_meta!F108</f>
        <v>0</v>
      </c>
      <c r="AC105" s="5">
        <f>SAMPLES_meta!G108</f>
        <v>0</v>
      </c>
      <c r="AD105" s="5">
        <f>SAMPLES_meta!H108</f>
        <v>0</v>
      </c>
      <c r="AE105" s="5">
        <f>SAMPLES_meta!I108</f>
        <v>0</v>
      </c>
      <c r="AF105" s="82">
        <f>SAMPLES_indiv!C108</f>
        <v>0</v>
      </c>
      <c r="AI105" s="82" t="s">
        <v>1122</v>
      </c>
      <c r="BG105" s="85"/>
    </row>
    <row r="106" spans="1:59" ht="16">
      <c r="A106" s="5">
        <f>SAMPLES_general!Z109</f>
        <v>0</v>
      </c>
      <c r="B106" s="5">
        <f>SAMPLES_general!B109</f>
        <v>0</v>
      </c>
      <c r="C106" s="5">
        <f>SAMPLES_general!C109</f>
        <v>0</v>
      </c>
      <c r="D106" s="5">
        <f>SAMPLES_general!D109</f>
        <v>0</v>
      </c>
      <c r="E106" s="5">
        <f>SAMPLES_general!E109</f>
        <v>0</v>
      </c>
      <c r="F106" s="5">
        <f>SAMPLES_general!F109</f>
        <v>0</v>
      </c>
      <c r="G106" s="5">
        <f>SAMPLES_general!G109</f>
        <v>0</v>
      </c>
      <c r="H106" s="5">
        <f>SAMPLES_general!I109</f>
        <v>0</v>
      </c>
      <c r="I106" s="5">
        <f>SAMPLES_general!J109</f>
        <v>0</v>
      </c>
      <c r="J106" s="5">
        <f>SAMPLES_general!K109</f>
        <v>0</v>
      </c>
      <c r="K106" s="5">
        <f>SAMPLES_general!L109</f>
        <v>0</v>
      </c>
      <c r="L106" s="5">
        <f>SAMPLES_general!M109</f>
        <v>0</v>
      </c>
      <c r="M106" s="5">
        <f>SAMPLES_general!N109</f>
        <v>0</v>
      </c>
      <c r="N106" s="5">
        <f>SAMPLES_general!O109</f>
        <v>0</v>
      </c>
      <c r="O106" s="5">
        <f>SAMPLES_general!P109</f>
        <v>0</v>
      </c>
      <c r="P106" s="5">
        <f>SAMPLES_general!Q109</f>
        <v>0</v>
      </c>
      <c r="Q106" s="5">
        <f>SAMPLES_general!R109</f>
        <v>0</v>
      </c>
      <c r="R106" s="5">
        <f>SAMPLES_general!S109</f>
        <v>0</v>
      </c>
      <c r="S106" s="5">
        <f>SAMPLES_general!T109</f>
        <v>0</v>
      </c>
      <c r="T106" s="5">
        <f>SAMPLES_general!U109</f>
        <v>0</v>
      </c>
      <c r="U106" s="5">
        <f>SAMPLES_general!V109</f>
        <v>0</v>
      </c>
      <c r="V106" s="5">
        <f>SAMPLES_general!W109</f>
        <v>0</v>
      </c>
      <c r="W106" s="5">
        <f>SAMPLES_general!X109</f>
        <v>0</v>
      </c>
      <c r="X106" s="5">
        <f>SAMPLES_general!Y109</f>
        <v>0</v>
      </c>
      <c r="Y106" s="5">
        <f>SAMPLES_meta!C109</f>
        <v>0</v>
      </c>
      <c r="Z106" s="5">
        <f>SAMPLES_meta!D109</f>
        <v>0</v>
      </c>
      <c r="AA106" s="5">
        <f>SAMPLES_meta!E109</f>
        <v>0</v>
      </c>
      <c r="AB106" s="5">
        <f>SAMPLES_meta!F109</f>
        <v>0</v>
      </c>
      <c r="AC106" s="5">
        <f>SAMPLES_meta!G109</f>
        <v>0</v>
      </c>
      <c r="AD106" s="5">
        <f>SAMPLES_meta!H109</f>
        <v>0</v>
      </c>
      <c r="AE106" s="5">
        <f>SAMPLES_meta!I109</f>
        <v>0</v>
      </c>
      <c r="AF106" s="82">
        <f>SAMPLES_indiv!C109</f>
        <v>0</v>
      </c>
      <c r="AI106" s="82" t="s">
        <v>1122</v>
      </c>
      <c r="BG106" s="85"/>
    </row>
    <row r="107" spans="1:59" ht="16">
      <c r="A107" s="5">
        <f>SAMPLES_general!Z110</f>
        <v>0</v>
      </c>
      <c r="B107" s="5">
        <f>SAMPLES_general!B110</f>
        <v>0</v>
      </c>
      <c r="C107" s="5">
        <f>SAMPLES_general!C110</f>
        <v>0</v>
      </c>
      <c r="D107" s="5">
        <f>SAMPLES_general!D110</f>
        <v>0</v>
      </c>
      <c r="E107" s="5">
        <f>SAMPLES_general!E110</f>
        <v>0</v>
      </c>
      <c r="F107" s="5">
        <f>SAMPLES_general!F110</f>
        <v>0</v>
      </c>
      <c r="G107" s="5">
        <f>SAMPLES_general!G110</f>
        <v>0</v>
      </c>
      <c r="H107" s="5">
        <f>SAMPLES_general!I110</f>
        <v>0</v>
      </c>
      <c r="I107" s="5">
        <f>SAMPLES_general!J110</f>
        <v>0</v>
      </c>
      <c r="J107" s="5">
        <f>SAMPLES_general!K110</f>
        <v>0</v>
      </c>
      <c r="K107" s="5">
        <f>SAMPLES_general!L110</f>
        <v>0</v>
      </c>
      <c r="L107" s="5">
        <f>SAMPLES_general!M110</f>
        <v>0</v>
      </c>
      <c r="M107" s="5">
        <f>SAMPLES_general!N110</f>
        <v>0</v>
      </c>
      <c r="N107" s="5">
        <f>SAMPLES_general!O110</f>
        <v>0</v>
      </c>
      <c r="O107" s="5">
        <f>SAMPLES_general!P110</f>
        <v>0</v>
      </c>
      <c r="P107" s="5">
        <f>SAMPLES_general!Q110</f>
        <v>0</v>
      </c>
      <c r="Q107" s="5">
        <f>SAMPLES_general!R110</f>
        <v>0</v>
      </c>
      <c r="R107" s="5">
        <f>SAMPLES_general!S110</f>
        <v>0</v>
      </c>
      <c r="S107" s="5">
        <f>SAMPLES_general!T110</f>
        <v>0</v>
      </c>
      <c r="T107" s="5">
        <f>SAMPLES_general!U110</f>
        <v>0</v>
      </c>
      <c r="U107" s="5">
        <f>SAMPLES_general!V110</f>
        <v>0</v>
      </c>
      <c r="V107" s="5">
        <f>SAMPLES_general!W110</f>
        <v>0</v>
      </c>
      <c r="W107" s="5">
        <f>SAMPLES_general!X110</f>
        <v>0</v>
      </c>
      <c r="X107" s="5">
        <f>SAMPLES_general!Y110</f>
        <v>0</v>
      </c>
      <c r="Y107" s="5">
        <f>SAMPLES_meta!C110</f>
        <v>0</v>
      </c>
      <c r="Z107" s="5">
        <f>SAMPLES_meta!D110</f>
        <v>0</v>
      </c>
      <c r="AA107" s="5">
        <f>SAMPLES_meta!E110</f>
        <v>0</v>
      </c>
      <c r="AB107" s="5">
        <f>SAMPLES_meta!F110</f>
        <v>0</v>
      </c>
      <c r="AC107" s="5">
        <f>SAMPLES_meta!G110</f>
        <v>0</v>
      </c>
      <c r="AD107" s="5">
        <f>SAMPLES_meta!H110</f>
        <v>0</v>
      </c>
      <c r="AE107" s="5">
        <f>SAMPLES_meta!I110</f>
        <v>0</v>
      </c>
      <c r="AF107" s="82">
        <f>SAMPLES_indiv!C110</f>
        <v>0</v>
      </c>
      <c r="AI107" s="82" t="s">
        <v>1122</v>
      </c>
      <c r="BG107" s="85"/>
    </row>
    <row r="108" spans="1:59" ht="16">
      <c r="A108" s="5">
        <f>SAMPLES_general!Z111</f>
        <v>0</v>
      </c>
      <c r="B108" s="5">
        <f>SAMPLES_general!B111</f>
        <v>0</v>
      </c>
      <c r="C108" s="5">
        <f>SAMPLES_general!C111</f>
        <v>0</v>
      </c>
      <c r="D108" s="5">
        <f>SAMPLES_general!D111</f>
        <v>0</v>
      </c>
      <c r="E108" s="5">
        <f>SAMPLES_general!E111</f>
        <v>0</v>
      </c>
      <c r="F108" s="5">
        <f>SAMPLES_general!F111</f>
        <v>0</v>
      </c>
      <c r="G108" s="5">
        <f>SAMPLES_general!G111</f>
        <v>0</v>
      </c>
      <c r="H108" s="5">
        <f>SAMPLES_general!I111</f>
        <v>0</v>
      </c>
      <c r="I108" s="5">
        <f>SAMPLES_general!J111</f>
        <v>0</v>
      </c>
      <c r="J108" s="5">
        <f>SAMPLES_general!K111</f>
        <v>0</v>
      </c>
      <c r="K108" s="5">
        <f>SAMPLES_general!L111</f>
        <v>0</v>
      </c>
      <c r="L108" s="5">
        <f>SAMPLES_general!M111</f>
        <v>0</v>
      </c>
      <c r="M108" s="5">
        <f>SAMPLES_general!N111</f>
        <v>0</v>
      </c>
      <c r="N108" s="5">
        <f>SAMPLES_general!O111</f>
        <v>0</v>
      </c>
      <c r="O108" s="5">
        <f>SAMPLES_general!P111</f>
        <v>0</v>
      </c>
      <c r="P108" s="5">
        <f>SAMPLES_general!Q111</f>
        <v>0</v>
      </c>
      <c r="Q108" s="5">
        <f>SAMPLES_general!R111</f>
        <v>0</v>
      </c>
      <c r="R108" s="5">
        <f>SAMPLES_general!S111</f>
        <v>0</v>
      </c>
      <c r="S108" s="5">
        <f>SAMPLES_general!T111</f>
        <v>0</v>
      </c>
      <c r="T108" s="5">
        <f>SAMPLES_general!U111</f>
        <v>0</v>
      </c>
      <c r="U108" s="5">
        <f>SAMPLES_general!V111</f>
        <v>0</v>
      </c>
      <c r="V108" s="5">
        <f>SAMPLES_general!W111</f>
        <v>0</v>
      </c>
      <c r="W108" s="5">
        <f>SAMPLES_general!X111</f>
        <v>0</v>
      </c>
      <c r="X108" s="5">
        <f>SAMPLES_general!Y111</f>
        <v>0</v>
      </c>
      <c r="Y108" s="5">
        <f>SAMPLES_meta!C111</f>
        <v>0</v>
      </c>
      <c r="Z108" s="5">
        <f>SAMPLES_meta!D111</f>
        <v>0</v>
      </c>
      <c r="AA108" s="5">
        <f>SAMPLES_meta!E111</f>
        <v>0</v>
      </c>
      <c r="AB108" s="5">
        <f>SAMPLES_meta!F111</f>
        <v>0</v>
      </c>
      <c r="AC108" s="5">
        <f>SAMPLES_meta!G111</f>
        <v>0</v>
      </c>
      <c r="AD108" s="5">
        <f>SAMPLES_meta!H111</f>
        <v>0</v>
      </c>
      <c r="AE108" s="5">
        <f>SAMPLES_meta!I111</f>
        <v>0</v>
      </c>
      <c r="AF108" s="82">
        <f>SAMPLES_indiv!C111</f>
        <v>0</v>
      </c>
      <c r="AI108" s="82" t="s">
        <v>1122</v>
      </c>
      <c r="BG108" s="85"/>
    </row>
    <row r="109" spans="1:59" ht="16">
      <c r="A109" s="5">
        <f>SAMPLES_general!Z112</f>
        <v>0</v>
      </c>
      <c r="B109" s="5">
        <f>SAMPLES_general!B112</f>
        <v>0</v>
      </c>
      <c r="C109" s="5">
        <f>SAMPLES_general!C112</f>
        <v>0</v>
      </c>
      <c r="D109" s="5">
        <f>SAMPLES_general!D112</f>
        <v>0</v>
      </c>
      <c r="E109" s="5">
        <f>SAMPLES_general!E112</f>
        <v>0</v>
      </c>
      <c r="F109" s="5">
        <f>SAMPLES_general!F112</f>
        <v>0</v>
      </c>
      <c r="G109" s="5">
        <f>SAMPLES_general!G112</f>
        <v>0</v>
      </c>
      <c r="H109" s="5">
        <f>SAMPLES_general!I112</f>
        <v>0</v>
      </c>
      <c r="I109" s="5">
        <f>SAMPLES_general!J112</f>
        <v>0</v>
      </c>
      <c r="J109" s="5">
        <f>SAMPLES_general!K112</f>
        <v>0</v>
      </c>
      <c r="K109" s="5">
        <f>SAMPLES_general!L112</f>
        <v>0</v>
      </c>
      <c r="L109" s="5">
        <f>SAMPLES_general!M112</f>
        <v>0</v>
      </c>
      <c r="M109" s="5">
        <f>SAMPLES_general!N112</f>
        <v>0</v>
      </c>
      <c r="N109" s="5">
        <f>SAMPLES_general!O112</f>
        <v>0</v>
      </c>
      <c r="O109" s="5">
        <f>SAMPLES_general!P112</f>
        <v>0</v>
      </c>
      <c r="P109" s="5">
        <f>SAMPLES_general!Q112</f>
        <v>0</v>
      </c>
      <c r="Q109" s="5">
        <f>SAMPLES_general!R112</f>
        <v>0</v>
      </c>
      <c r="R109" s="5">
        <f>SAMPLES_general!S112</f>
        <v>0</v>
      </c>
      <c r="S109" s="5">
        <f>SAMPLES_general!T112</f>
        <v>0</v>
      </c>
      <c r="T109" s="5">
        <f>SAMPLES_general!U112</f>
        <v>0</v>
      </c>
      <c r="U109" s="5">
        <f>SAMPLES_general!V112</f>
        <v>0</v>
      </c>
      <c r="V109" s="5">
        <f>SAMPLES_general!W112</f>
        <v>0</v>
      </c>
      <c r="W109" s="5">
        <f>SAMPLES_general!X112</f>
        <v>0</v>
      </c>
      <c r="X109" s="5">
        <f>SAMPLES_general!Y112</f>
        <v>0</v>
      </c>
      <c r="Y109" s="5">
        <f>SAMPLES_meta!C112</f>
        <v>0</v>
      </c>
      <c r="Z109" s="5">
        <f>SAMPLES_meta!D112</f>
        <v>0</v>
      </c>
      <c r="AA109" s="5">
        <f>SAMPLES_meta!E112</f>
        <v>0</v>
      </c>
      <c r="AB109" s="5">
        <f>SAMPLES_meta!F112</f>
        <v>0</v>
      </c>
      <c r="AC109" s="5">
        <f>SAMPLES_meta!G112</f>
        <v>0</v>
      </c>
      <c r="AD109" s="5">
        <f>SAMPLES_meta!H112</f>
        <v>0</v>
      </c>
      <c r="AE109" s="5">
        <f>SAMPLES_meta!I112</f>
        <v>0</v>
      </c>
      <c r="AF109" s="82">
        <f>SAMPLES_indiv!C112</f>
        <v>0</v>
      </c>
      <c r="AI109" s="82" t="s">
        <v>1122</v>
      </c>
      <c r="BG109" s="85"/>
    </row>
    <row r="110" spans="1:59" ht="16">
      <c r="A110" s="5">
        <f>SAMPLES_general!Z113</f>
        <v>0</v>
      </c>
      <c r="B110" s="5">
        <f>SAMPLES_general!B113</f>
        <v>0</v>
      </c>
      <c r="C110" s="5">
        <f>SAMPLES_general!C113</f>
        <v>0</v>
      </c>
      <c r="D110" s="5">
        <f>SAMPLES_general!D113</f>
        <v>0</v>
      </c>
      <c r="E110" s="5">
        <f>SAMPLES_general!E113</f>
        <v>0</v>
      </c>
      <c r="F110" s="5">
        <f>SAMPLES_general!F113</f>
        <v>0</v>
      </c>
      <c r="G110" s="5">
        <f>SAMPLES_general!G113</f>
        <v>0</v>
      </c>
      <c r="H110" s="5">
        <f>SAMPLES_general!I113</f>
        <v>0</v>
      </c>
      <c r="I110" s="5">
        <f>SAMPLES_general!J113</f>
        <v>0</v>
      </c>
      <c r="J110" s="5">
        <f>SAMPLES_general!K113</f>
        <v>0</v>
      </c>
      <c r="K110" s="5">
        <f>SAMPLES_general!L113</f>
        <v>0</v>
      </c>
      <c r="L110" s="5">
        <f>SAMPLES_general!M113</f>
        <v>0</v>
      </c>
      <c r="M110" s="5">
        <f>SAMPLES_general!N113</f>
        <v>0</v>
      </c>
      <c r="N110" s="5">
        <f>SAMPLES_general!O113</f>
        <v>0</v>
      </c>
      <c r="O110" s="5">
        <f>SAMPLES_general!P113</f>
        <v>0</v>
      </c>
      <c r="P110" s="5">
        <f>SAMPLES_general!Q113</f>
        <v>0</v>
      </c>
      <c r="Q110" s="5">
        <f>SAMPLES_general!R113</f>
        <v>0</v>
      </c>
      <c r="R110" s="5">
        <f>SAMPLES_general!S113</f>
        <v>0</v>
      </c>
      <c r="S110" s="5">
        <f>SAMPLES_general!T113</f>
        <v>0</v>
      </c>
      <c r="T110" s="5">
        <f>SAMPLES_general!U113</f>
        <v>0</v>
      </c>
      <c r="U110" s="5">
        <f>SAMPLES_general!V113</f>
        <v>0</v>
      </c>
      <c r="V110" s="5">
        <f>SAMPLES_general!W113</f>
        <v>0</v>
      </c>
      <c r="W110" s="5">
        <f>SAMPLES_general!X113</f>
        <v>0</v>
      </c>
      <c r="X110" s="5">
        <f>SAMPLES_general!Y113</f>
        <v>0</v>
      </c>
      <c r="Y110" s="5">
        <f>SAMPLES_meta!C113</f>
        <v>0</v>
      </c>
      <c r="Z110" s="5">
        <f>SAMPLES_meta!D113</f>
        <v>0</v>
      </c>
      <c r="AA110" s="5">
        <f>SAMPLES_meta!E113</f>
        <v>0</v>
      </c>
      <c r="AB110" s="5">
        <f>SAMPLES_meta!F113</f>
        <v>0</v>
      </c>
      <c r="AC110" s="5">
        <f>SAMPLES_meta!G113</f>
        <v>0</v>
      </c>
      <c r="AD110" s="5">
        <f>SAMPLES_meta!H113</f>
        <v>0</v>
      </c>
      <c r="AE110" s="5">
        <f>SAMPLES_meta!I113</f>
        <v>0</v>
      </c>
      <c r="AF110" s="82">
        <f>SAMPLES_indiv!C113</f>
        <v>0</v>
      </c>
      <c r="AI110" s="82" t="s">
        <v>1122</v>
      </c>
      <c r="BG110" s="85"/>
    </row>
    <row r="111" spans="1:59" ht="16">
      <c r="A111" s="5">
        <f>SAMPLES_general!Z114</f>
        <v>0</v>
      </c>
      <c r="B111" s="5">
        <f>SAMPLES_general!B114</f>
        <v>0</v>
      </c>
      <c r="C111" s="5">
        <f>SAMPLES_general!C114</f>
        <v>0</v>
      </c>
      <c r="D111" s="5">
        <f>SAMPLES_general!D114</f>
        <v>0</v>
      </c>
      <c r="E111" s="5">
        <f>SAMPLES_general!E114</f>
        <v>0</v>
      </c>
      <c r="F111" s="5">
        <f>SAMPLES_general!F114</f>
        <v>0</v>
      </c>
      <c r="G111" s="5">
        <f>SAMPLES_general!G114</f>
        <v>0</v>
      </c>
      <c r="H111" s="5">
        <f>SAMPLES_general!I114</f>
        <v>0</v>
      </c>
      <c r="I111" s="5">
        <f>SAMPLES_general!J114</f>
        <v>0</v>
      </c>
      <c r="J111" s="5">
        <f>SAMPLES_general!K114</f>
        <v>0</v>
      </c>
      <c r="K111" s="5">
        <f>SAMPLES_general!L114</f>
        <v>0</v>
      </c>
      <c r="L111" s="5">
        <f>SAMPLES_general!M114</f>
        <v>0</v>
      </c>
      <c r="M111" s="5">
        <f>SAMPLES_general!N114</f>
        <v>0</v>
      </c>
      <c r="N111" s="5">
        <f>SAMPLES_general!O114</f>
        <v>0</v>
      </c>
      <c r="O111" s="5">
        <f>SAMPLES_general!P114</f>
        <v>0</v>
      </c>
      <c r="P111" s="5">
        <f>SAMPLES_general!Q114</f>
        <v>0</v>
      </c>
      <c r="Q111" s="5">
        <f>SAMPLES_general!R114</f>
        <v>0</v>
      </c>
      <c r="R111" s="5">
        <f>SAMPLES_general!S114</f>
        <v>0</v>
      </c>
      <c r="S111" s="5">
        <f>SAMPLES_general!T114</f>
        <v>0</v>
      </c>
      <c r="T111" s="5">
        <f>SAMPLES_general!U114</f>
        <v>0</v>
      </c>
      <c r="U111" s="5">
        <f>SAMPLES_general!V114</f>
        <v>0</v>
      </c>
      <c r="V111" s="5">
        <f>SAMPLES_general!W114</f>
        <v>0</v>
      </c>
      <c r="W111" s="5">
        <f>SAMPLES_general!X114</f>
        <v>0</v>
      </c>
      <c r="X111" s="5">
        <f>SAMPLES_general!Y114</f>
        <v>0</v>
      </c>
      <c r="Y111" s="5">
        <f>SAMPLES_meta!C114</f>
        <v>0</v>
      </c>
      <c r="Z111" s="5">
        <f>SAMPLES_meta!D114</f>
        <v>0</v>
      </c>
      <c r="AA111" s="5">
        <f>SAMPLES_meta!E114</f>
        <v>0</v>
      </c>
      <c r="AB111" s="5">
        <f>SAMPLES_meta!F114</f>
        <v>0</v>
      </c>
      <c r="AC111" s="5">
        <f>SAMPLES_meta!G114</f>
        <v>0</v>
      </c>
      <c r="AD111" s="5">
        <f>SAMPLES_meta!H114</f>
        <v>0</v>
      </c>
      <c r="AE111" s="5">
        <f>SAMPLES_meta!I114</f>
        <v>0</v>
      </c>
      <c r="AF111" s="82">
        <f>SAMPLES_indiv!C114</f>
        <v>0</v>
      </c>
      <c r="AI111" s="82" t="s">
        <v>1122</v>
      </c>
      <c r="BG111" s="85"/>
    </row>
    <row r="112" spans="1:59" ht="16">
      <c r="A112" s="5">
        <f>SAMPLES_general!Z115</f>
        <v>0</v>
      </c>
      <c r="B112" s="5">
        <f>SAMPLES_general!B115</f>
        <v>0</v>
      </c>
      <c r="C112" s="5">
        <f>SAMPLES_general!C115</f>
        <v>0</v>
      </c>
      <c r="D112" s="5">
        <f>SAMPLES_general!D115</f>
        <v>0</v>
      </c>
      <c r="E112" s="5">
        <f>SAMPLES_general!E115</f>
        <v>0</v>
      </c>
      <c r="F112" s="5">
        <f>SAMPLES_general!F115</f>
        <v>0</v>
      </c>
      <c r="G112" s="5">
        <f>SAMPLES_general!G115</f>
        <v>0</v>
      </c>
      <c r="H112" s="5">
        <f>SAMPLES_general!I115</f>
        <v>0</v>
      </c>
      <c r="I112" s="5">
        <f>SAMPLES_general!J115</f>
        <v>0</v>
      </c>
      <c r="J112" s="5">
        <f>SAMPLES_general!K115</f>
        <v>0</v>
      </c>
      <c r="K112" s="5">
        <f>SAMPLES_general!L115</f>
        <v>0</v>
      </c>
      <c r="L112" s="5">
        <f>SAMPLES_general!M115</f>
        <v>0</v>
      </c>
      <c r="M112" s="5">
        <f>SAMPLES_general!N115</f>
        <v>0</v>
      </c>
      <c r="N112" s="5">
        <f>SAMPLES_general!O115</f>
        <v>0</v>
      </c>
      <c r="O112" s="5">
        <f>SAMPLES_general!P115</f>
        <v>0</v>
      </c>
      <c r="P112" s="5">
        <f>SAMPLES_general!Q115</f>
        <v>0</v>
      </c>
      <c r="Q112" s="5">
        <f>SAMPLES_general!R115</f>
        <v>0</v>
      </c>
      <c r="R112" s="5">
        <f>SAMPLES_general!S115</f>
        <v>0</v>
      </c>
      <c r="S112" s="5">
        <f>SAMPLES_general!T115</f>
        <v>0</v>
      </c>
      <c r="T112" s="5">
        <f>SAMPLES_general!U115</f>
        <v>0</v>
      </c>
      <c r="U112" s="5">
        <f>SAMPLES_general!V115</f>
        <v>0</v>
      </c>
      <c r="V112" s="5">
        <f>SAMPLES_general!W115</f>
        <v>0</v>
      </c>
      <c r="W112" s="5">
        <f>SAMPLES_general!X115</f>
        <v>0</v>
      </c>
      <c r="X112" s="5">
        <f>SAMPLES_general!Y115</f>
        <v>0</v>
      </c>
      <c r="Y112" s="5">
        <f>SAMPLES_meta!C115</f>
        <v>0</v>
      </c>
      <c r="Z112" s="5">
        <f>SAMPLES_meta!D115</f>
        <v>0</v>
      </c>
      <c r="AA112" s="5">
        <f>SAMPLES_meta!E115</f>
        <v>0</v>
      </c>
      <c r="AB112" s="5">
        <f>SAMPLES_meta!F115</f>
        <v>0</v>
      </c>
      <c r="AC112" s="5">
        <f>SAMPLES_meta!G115</f>
        <v>0</v>
      </c>
      <c r="AD112" s="5">
        <f>SAMPLES_meta!H115</f>
        <v>0</v>
      </c>
      <c r="AE112" s="5">
        <f>SAMPLES_meta!I115</f>
        <v>0</v>
      </c>
      <c r="AF112" s="82">
        <f>SAMPLES_indiv!C115</f>
        <v>0</v>
      </c>
      <c r="AI112" s="82" t="s">
        <v>1122</v>
      </c>
      <c r="BG112" s="85"/>
    </row>
    <row r="113" spans="1:59" ht="16">
      <c r="A113" s="5">
        <f>SAMPLES_general!Z116</f>
        <v>0</v>
      </c>
      <c r="B113" s="5">
        <f>SAMPLES_general!B116</f>
        <v>0</v>
      </c>
      <c r="C113" s="5">
        <f>SAMPLES_general!C116</f>
        <v>0</v>
      </c>
      <c r="D113" s="5">
        <f>SAMPLES_general!D116</f>
        <v>0</v>
      </c>
      <c r="E113" s="5">
        <f>SAMPLES_general!E116</f>
        <v>0</v>
      </c>
      <c r="F113" s="5">
        <f>SAMPLES_general!F116</f>
        <v>0</v>
      </c>
      <c r="G113" s="5">
        <f>SAMPLES_general!G116</f>
        <v>0</v>
      </c>
      <c r="H113" s="5">
        <f>SAMPLES_general!I116</f>
        <v>0</v>
      </c>
      <c r="I113" s="5">
        <f>SAMPLES_general!J116</f>
        <v>0</v>
      </c>
      <c r="J113" s="5">
        <f>SAMPLES_general!K116</f>
        <v>0</v>
      </c>
      <c r="K113" s="5">
        <f>SAMPLES_general!L116</f>
        <v>0</v>
      </c>
      <c r="L113" s="5">
        <f>SAMPLES_general!M116</f>
        <v>0</v>
      </c>
      <c r="M113" s="5">
        <f>SAMPLES_general!N116</f>
        <v>0</v>
      </c>
      <c r="N113" s="5">
        <f>SAMPLES_general!O116</f>
        <v>0</v>
      </c>
      <c r="O113" s="5">
        <f>SAMPLES_general!P116</f>
        <v>0</v>
      </c>
      <c r="P113" s="5">
        <f>SAMPLES_general!Q116</f>
        <v>0</v>
      </c>
      <c r="Q113" s="5">
        <f>SAMPLES_general!R116</f>
        <v>0</v>
      </c>
      <c r="R113" s="5">
        <f>SAMPLES_general!S116</f>
        <v>0</v>
      </c>
      <c r="S113" s="5">
        <f>SAMPLES_general!T116</f>
        <v>0</v>
      </c>
      <c r="T113" s="5">
        <f>SAMPLES_general!U116</f>
        <v>0</v>
      </c>
      <c r="U113" s="5">
        <f>SAMPLES_general!V116</f>
        <v>0</v>
      </c>
      <c r="V113" s="5">
        <f>SAMPLES_general!W116</f>
        <v>0</v>
      </c>
      <c r="W113" s="5">
        <f>SAMPLES_general!X116</f>
        <v>0</v>
      </c>
      <c r="X113" s="5">
        <f>SAMPLES_general!Y116</f>
        <v>0</v>
      </c>
      <c r="Y113" s="5">
        <f>SAMPLES_meta!C116</f>
        <v>0</v>
      </c>
      <c r="Z113" s="5">
        <f>SAMPLES_meta!D116</f>
        <v>0</v>
      </c>
      <c r="AA113" s="5">
        <f>SAMPLES_meta!E116</f>
        <v>0</v>
      </c>
      <c r="AB113" s="5">
        <f>SAMPLES_meta!F116</f>
        <v>0</v>
      </c>
      <c r="AC113" s="5">
        <f>SAMPLES_meta!G116</f>
        <v>0</v>
      </c>
      <c r="AD113" s="5">
        <f>SAMPLES_meta!H116</f>
        <v>0</v>
      </c>
      <c r="AE113" s="5">
        <f>SAMPLES_meta!I116</f>
        <v>0</v>
      </c>
      <c r="AF113" s="82">
        <f>SAMPLES_indiv!C116</f>
        <v>0</v>
      </c>
      <c r="AI113" s="82" t="s">
        <v>1122</v>
      </c>
      <c r="BG113" s="85"/>
    </row>
    <row r="114" spans="1:59" ht="16">
      <c r="A114" s="5">
        <f>SAMPLES_general!Z117</f>
        <v>0</v>
      </c>
      <c r="B114" s="5">
        <f>SAMPLES_general!B117</f>
        <v>0</v>
      </c>
      <c r="C114" s="5">
        <f>SAMPLES_general!C117</f>
        <v>0</v>
      </c>
      <c r="D114" s="5">
        <f>SAMPLES_general!D117</f>
        <v>0</v>
      </c>
      <c r="E114" s="5">
        <f>SAMPLES_general!E117</f>
        <v>0</v>
      </c>
      <c r="F114" s="5">
        <f>SAMPLES_general!F117</f>
        <v>0</v>
      </c>
      <c r="G114" s="5">
        <f>SAMPLES_general!G117</f>
        <v>0</v>
      </c>
      <c r="H114" s="5">
        <f>SAMPLES_general!I117</f>
        <v>0</v>
      </c>
      <c r="I114" s="5">
        <f>SAMPLES_general!J117</f>
        <v>0</v>
      </c>
      <c r="J114" s="5">
        <f>SAMPLES_general!K117</f>
        <v>0</v>
      </c>
      <c r="K114" s="5">
        <f>SAMPLES_general!L117</f>
        <v>0</v>
      </c>
      <c r="L114" s="5">
        <f>SAMPLES_general!M117</f>
        <v>0</v>
      </c>
      <c r="M114" s="5">
        <f>SAMPLES_general!N117</f>
        <v>0</v>
      </c>
      <c r="N114" s="5">
        <f>SAMPLES_general!O117</f>
        <v>0</v>
      </c>
      <c r="O114" s="5">
        <f>SAMPLES_general!P117</f>
        <v>0</v>
      </c>
      <c r="P114" s="5">
        <f>SAMPLES_general!Q117</f>
        <v>0</v>
      </c>
      <c r="Q114" s="5">
        <f>SAMPLES_general!R117</f>
        <v>0</v>
      </c>
      <c r="R114" s="5">
        <f>SAMPLES_general!S117</f>
        <v>0</v>
      </c>
      <c r="S114" s="5">
        <f>SAMPLES_general!T117</f>
        <v>0</v>
      </c>
      <c r="T114" s="5">
        <f>SAMPLES_general!U117</f>
        <v>0</v>
      </c>
      <c r="U114" s="5">
        <f>SAMPLES_general!V117</f>
        <v>0</v>
      </c>
      <c r="V114" s="5">
        <f>SAMPLES_general!W117</f>
        <v>0</v>
      </c>
      <c r="W114" s="5">
        <f>SAMPLES_general!X117</f>
        <v>0</v>
      </c>
      <c r="X114" s="5">
        <f>SAMPLES_general!Y117</f>
        <v>0</v>
      </c>
      <c r="Y114" s="5">
        <f>SAMPLES_meta!C117</f>
        <v>0</v>
      </c>
      <c r="Z114" s="5">
        <f>SAMPLES_meta!D117</f>
        <v>0</v>
      </c>
      <c r="AA114" s="5">
        <f>SAMPLES_meta!E117</f>
        <v>0</v>
      </c>
      <c r="AB114" s="5">
        <f>SAMPLES_meta!F117</f>
        <v>0</v>
      </c>
      <c r="AC114" s="5">
        <f>SAMPLES_meta!G117</f>
        <v>0</v>
      </c>
      <c r="AD114" s="5">
        <f>SAMPLES_meta!H117</f>
        <v>0</v>
      </c>
      <c r="AE114" s="5">
        <f>SAMPLES_meta!I117</f>
        <v>0</v>
      </c>
      <c r="AF114" s="82">
        <f>SAMPLES_indiv!C117</f>
        <v>0</v>
      </c>
      <c r="AI114" s="82" t="s">
        <v>1122</v>
      </c>
      <c r="BG114" s="85"/>
    </row>
    <row r="115" spans="1:59" ht="16">
      <c r="A115" s="5">
        <f>SAMPLES_general!Z118</f>
        <v>0</v>
      </c>
      <c r="B115" s="5">
        <f>SAMPLES_general!B118</f>
        <v>0</v>
      </c>
      <c r="C115" s="5">
        <f>SAMPLES_general!C118</f>
        <v>0</v>
      </c>
      <c r="D115" s="5">
        <f>SAMPLES_general!D118</f>
        <v>0</v>
      </c>
      <c r="E115" s="5">
        <f>SAMPLES_general!E118</f>
        <v>0</v>
      </c>
      <c r="F115" s="5">
        <f>SAMPLES_general!F118</f>
        <v>0</v>
      </c>
      <c r="G115" s="5">
        <f>SAMPLES_general!G118</f>
        <v>0</v>
      </c>
      <c r="H115" s="5">
        <f>SAMPLES_general!I118</f>
        <v>0</v>
      </c>
      <c r="I115" s="5">
        <f>SAMPLES_general!J118</f>
        <v>0</v>
      </c>
      <c r="J115" s="5">
        <f>SAMPLES_general!K118</f>
        <v>0</v>
      </c>
      <c r="K115" s="5">
        <f>SAMPLES_general!L118</f>
        <v>0</v>
      </c>
      <c r="L115" s="5">
        <f>SAMPLES_general!M118</f>
        <v>0</v>
      </c>
      <c r="M115" s="5">
        <f>SAMPLES_general!N118</f>
        <v>0</v>
      </c>
      <c r="N115" s="5">
        <f>SAMPLES_general!O118</f>
        <v>0</v>
      </c>
      <c r="O115" s="5">
        <f>SAMPLES_general!P118</f>
        <v>0</v>
      </c>
      <c r="P115" s="5">
        <f>SAMPLES_general!Q118</f>
        <v>0</v>
      </c>
      <c r="Q115" s="5">
        <f>SAMPLES_general!R118</f>
        <v>0</v>
      </c>
      <c r="R115" s="5">
        <f>SAMPLES_general!S118</f>
        <v>0</v>
      </c>
      <c r="S115" s="5">
        <f>SAMPLES_general!T118</f>
        <v>0</v>
      </c>
      <c r="T115" s="5">
        <f>SAMPLES_general!U118</f>
        <v>0</v>
      </c>
      <c r="U115" s="5">
        <f>SAMPLES_general!V118</f>
        <v>0</v>
      </c>
      <c r="V115" s="5">
        <f>SAMPLES_general!W118</f>
        <v>0</v>
      </c>
      <c r="W115" s="5">
        <f>SAMPLES_general!X118</f>
        <v>0</v>
      </c>
      <c r="X115" s="5">
        <f>SAMPLES_general!Y118</f>
        <v>0</v>
      </c>
      <c r="Y115" s="5">
        <f>SAMPLES_meta!C118</f>
        <v>0</v>
      </c>
      <c r="Z115" s="5">
        <f>SAMPLES_meta!D118</f>
        <v>0</v>
      </c>
      <c r="AA115" s="5">
        <f>SAMPLES_meta!E118</f>
        <v>0</v>
      </c>
      <c r="AB115" s="5">
        <f>SAMPLES_meta!F118</f>
        <v>0</v>
      </c>
      <c r="AC115" s="5">
        <f>SAMPLES_meta!G118</f>
        <v>0</v>
      </c>
      <c r="AD115" s="5">
        <f>SAMPLES_meta!H118</f>
        <v>0</v>
      </c>
      <c r="AE115" s="5">
        <f>SAMPLES_meta!I118</f>
        <v>0</v>
      </c>
      <c r="AF115" s="82">
        <f>SAMPLES_indiv!C118</f>
        <v>0</v>
      </c>
      <c r="AI115" s="82" t="s">
        <v>1122</v>
      </c>
      <c r="BG115" s="85"/>
    </row>
  </sheetData>
  <pageMargins left="0.7" right="0.7" top="0.75" bottom="0.75" header="0.3" footer="0.3"/>
  <pageSetup paperSize="9" firstPageNumber="2147483648"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dimension ref="A1:O169"/>
  <sheetViews>
    <sheetView showZeros="0" workbookViewId="0">
      <selection activeCell="L5" sqref="L5"/>
    </sheetView>
  </sheetViews>
  <sheetFormatPr baseColWidth="10" defaultColWidth="11.33203125" defaultRowHeight="15"/>
  <cols>
    <col min="1" max="1" width="15.33203125" style="1" bestFit="1" customWidth="1"/>
    <col min="2" max="2" width="21.6640625" style="1" bestFit="1" customWidth="1"/>
    <col min="3" max="3" width="25" style="1" bestFit="1" customWidth="1"/>
    <col min="4" max="4" width="17.6640625" style="1" bestFit="1" customWidth="1"/>
    <col min="5" max="5" width="13.5" style="1" bestFit="1" customWidth="1"/>
    <col min="6" max="6" width="17.83203125" style="1" bestFit="1" customWidth="1"/>
    <col min="7" max="7" width="19.6640625" style="1" bestFit="1" customWidth="1"/>
    <col min="8" max="8" width="17.83203125" style="1" bestFit="1" customWidth="1"/>
    <col min="9" max="9" width="20.5" style="1" bestFit="1" customWidth="1"/>
    <col min="10" max="10" width="19" style="1" bestFit="1" customWidth="1"/>
    <col min="11" max="11" width="11.33203125" style="1"/>
    <col min="12" max="12" width="6" style="1" bestFit="1" customWidth="1"/>
    <col min="13" max="13" width="15" style="1" bestFit="1" customWidth="1"/>
    <col min="14" max="14" width="34.33203125" style="1" bestFit="1" customWidth="1"/>
    <col min="15" max="15" width="11.6640625" style="1" bestFit="1" customWidth="1"/>
    <col min="16" max="16384" width="11.33203125" style="1"/>
  </cols>
  <sheetData>
    <row r="1" spans="1:15" ht="16">
      <c r="A1" s="5" t="s">
        <v>105</v>
      </c>
      <c r="B1" s="5" t="s">
        <v>367</v>
      </c>
      <c r="C1" s="5" t="s">
        <v>368</v>
      </c>
      <c r="D1" s="5" t="s">
        <v>266</v>
      </c>
      <c r="E1" s="5" t="s">
        <v>267</v>
      </c>
      <c r="F1" s="5" t="s">
        <v>268</v>
      </c>
      <c r="G1" s="5" t="s">
        <v>269</v>
      </c>
      <c r="H1" s="5" t="s">
        <v>270</v>
      </c>
      <c r="I1" s="5" t="s">
        <v>271</v>
      </c>
      <c r="J1" s="5" t="s">
        <v>272</v>
      </c>
      <c r="K1" s="5" t="s">
        <v>273</v>
      </c>
      <c r="L1" s="5" t="s">
        <v>265</v>
      </c>
      <c r="M1" s="1" t="s">
        <v>279</v>
      </c>
      <c r="N1" s="1" t="s">
        <v>280</v>
      </c>
      <c r="O1" s="1" t="s">
        <v>281</v>
      </c>
    </row>
    <row r="2" spans="1:15" ht="16">
      <c r="A2" s="5" t="str">
        <f>SEQUENCING!V5</f>
        <v>exp_sam_60088</v>
      </c>
      <c r="B2" s="5" t="str">
        <f>SEQUENCING!W5</f>
        <v>sam_60088</v>
      </c>
      <c r="C2" s="5" t="str">
        <f>STUDY!$B$5</f>
        <v>20220510_SEBIMER_PDD</v>
      </c>
      <c r="D2" s="5" t="str">
        <f>SEQUENCING!C5</f>
        <v>SINGLE</v>
      </c>
      <c r="E2" s="5" t="str">
        <f>SEQUENCING!D5</f>
        <v>Illumina HiSeq 2500</v>
      </c>
      <c r="F2" s="5">
        <f>SEQUENCING!E5</f>
        <v>1728563</v>
      </c>
      <c r="G2" s="5" t="str">
        <f>SEQUENCING!F5</f>
        <v>RAD-Seq</v>
      </c>
      <c r="H2" s="5" t="str">
        <f>SEQUENCING!G5</f>
        <v>GENOMIC</v>
      </c>
      <c r="I2" s="5" t="str">
        <f>SEQUENCING!H5</f>
        <v>Restriction Digest</v>
      </c>
      <c r="J2" s="5">
        <f>SEQUENCING!I5</f>
        <v>70</v>
      </c>
      <c r="K2" s="5" t="str">
        <f>SEQUENCING!J5</f>
        <v>ILLUMINA</v>
      </c>
      <c r="L2" s="5">
        <f>SEQUENCING!B5</f>
        <v>60088</v>
      </c>
      <c r="M2" s="5">
        <f>SEQUENCING!P5</f>
        <v>0</v>
      </c>
      <c r="N2" s="5" t="str">
        <f>SEQUENCING!Q5</f>
        <v>DArTseq</v>
      </c>
      <c r="O2" s="5">
        <f>SEQUENCING!R5</f>
        <v>0</v>
      </c>
    </row>
    <row r="3" spans="1:15" ht="16">
      <c r="A3" s="5" t="str">
        <f>SEQUENCING!V6</f>
        <v>exp_sam_60089</v>
      </c>
      <c r="B3" s="5" t="str">
        <f>SEQUENCING!W6</f>
        <v>sam_60089</v>
      </c>
      <c r="C3" s="5" t="str">
        <f>STUDY!$B$5</f>
        <v>20220510_SEBIMER_PDD</v>
      </c>
      <c r="D3" s="5" t="str">
        <f>SEQUENCING!C6</f>
        <v>SINGLE</v>
      </c>
      <c r="E3" s="5" t="str">
        <f>SEQUENCING!D6</f>
        <v>Illumina HiSeq 2500</v>
      </c>
      <c r="F3" s="5">
        <f>SEQUENCING!E6</f>
        <v>1728564</v>
      </c>
      <c r="G3" s="5" t="str">
        <f>SEQUENCING!F6</f>
        <v>RAD-Seq</v>
      </c>
      <c r="H3" s="5" t="str">
        <f>SEQUENCING!G6</f>
        <v>GENOMIC</v>
      </c>
      <c r="I3" s="5" t="str">
        <f>SEQUENCING!H6</f>
        <v>Restriction Digest</v>
      </c>
      <c r="J3" s="5">
        <f>SEQUENCING!I6</f>
        <v>70</v>
      </c>
      <c r="K3" s="5" t="str">
        <f>SEQUENCING!J6</f>
        <v>ILLUMINA</v>
      </c>
      <c r="L3" s="5">
        <f>SEQUENCING!B6</f>
        <v>60089</v>
      </c>
      <c r="M3" s="5">
        <f>SEQUENCING!P6</f>
        <v>0</v>
      </c>
      <c r="N3" s="5" t="str">
        <f>SEQUENCING!Q6</f>
        <v>DArTseq</v>
      </c>
      <c r="O3" s="5">
        <f>SEQUENCING!R6</f>
        <v>0</v>
      </c>
    </row>
    <row r="4" spans="1:15" ht="16">
      <c r="A4" s="5" t="str">
        <f>SEQUENCING!V7</f>
        <v>exp_sam_60090</v>
      </c>
      <c r="B4" s="5" t="str">
        <f>SEQUENCING!W7</f>
        <v>sam_60090</v>
      </c>
      <c r="C4" s="5" t="str">
        <f>STUDY!$B$5</f>
        <v>20220510_SEBIMER_PDD</v>
      </c>
      <c r="D4" s="5" t="str">
        <f>SEQUENCING!C7</f>
        <v>SINGLE</v>
      </c>
      <c r="E4" s="5" t="str">
        <f>SEQUENCING!D7</f>
        <v>Illumina HiSeq 2500</v>
      </c>
      <c r="F4" s="5">
        <f>SEQUENCING!E7</f>
        <v>1711257</v>
      </c>
      <c r="G4" s="5" t="str">
        <f>SEQUENCING!F7</f>
        <v>RAD-Seq</v>
      </c>
      <c r="H4" s="5" t="str">
        <f>SEQUENCING!G7</f>
        <v>GENOMIC</v>
      </c>
      <c r="I4" s="5" t="str">
        <f>SEQUENCING!H7</f>
        <v>Restriction Digest</v>
      </c>
      <c r="J4" s="5">
        <f>SEQUENCING!I7</f>
        <v>70</v>
      </c>
      <c r="K4" s="5" t="str">
        <f>SEQUENCING!J7</f>
        <v>ILLUMINA</v>
      </c>
      <c r="L4" s="5">
        <f>SEQUENCING!B7</f>
        <v>60090</v>
      </c>
      <c r="M4" s="5">
        <f>SEQUENCING!P7</f>
        <v>0</v>
      </c>
      <c r="N4" s="5" t="str">
        <f>SEQUENCING!Q7</f>
        <v>DArTseq</v>
      </c>
      <c r="O4" s="5">
        <f>SEQUENCING!R7</f>
        <v>0</v>
      </c>
    </row>
    <row r="5" spans="1:15" ht="16">
      <c r="A5" s="5" t="str">
        <f>SEQUENCING!V8</f>
        <v>exp_sam_60091</v>
      </c>
      <c r="B5" s="5" t="str">
        <f>SEQUENCING!W8</f>
        <v>sam_60091</v>
      </c>
      <c r="C5" s="5" t="str">
        <f>STUDY!$B$5</f>
        <v>20220510_SEBIMER_PDD</v>
      </c>
      <c r="D5" s="5" t="str">
        <f>SEQUENCING!C8</f>
        <v>SINGLE</v>
      </c>
      <c r="E5" s="5" t="str">
        <f>SEQUENCING!D8</f>
        <v>Illumina HiSeq 2500</v>
      </c>
      <c r="F5" s="5">
        <f>SEQUENCING!E8</f>
        <v>1711258</v>
      </c>
      <c r="G5" s="5" t="str">
        <f>SEQUENCING!F8</f>
        <v>RAD-Seq</v>
      </c>
      <c r="H5" s="5" t="str">
        <f>SEQUENCING!G8</f>
        <v>GENOMIC</v>
      </c>
      <c r="I5" s="5" t="str">
        <f>SEQUENCING!H8</f>
        <v>Restriction Digest</v>
      </c>
      <c r="J5" s="5">
        <f>SEQUENCING!I8</f>
        <v>70</v>
      </c>
      <c r="K5" s="5" t="str">
        <f>SEQUENCING!J8</f>
        <v>ILLUMINA</v>
      </c>
      <c r="L5" s="5">
        <f>SEQUENCING!B8</f>
        <v>60091</v>
      </c>
      <c r="M5" s="5">
        <f>SEQUENCING!P8</f>
        <v>0</v>
      </c>
      <c r="N5" s="5" t="str">
        <f>SEQUENCING!Q8</f>
        <v>DArTseq</v>
      </c>
      <c r="O5" s="5">
        <f>SEQUENCING!R8</f>
        <v>0</v>
      </c>
    </row>
    <row r="6" spans="1:15" ht="16">
      <c r="A6" s="5" t="str">
        <f>SEQUENCING!V9</f>
        <v>exp_sam_60092</v>
      </c>
      <c r="B6" s="5" t="str">
        <f>SEQUENCING!W9</f>
        <v>sam_60092</v>
      </c>
      <c r="C6" s="5" t="str">
        <f>STUDY!$B$5</f>
        <v>20220510_SEBIMER_PDD</v>
      </c>
      <c r="D6" s="5" t="str">
        <f>SEQUENCING!C9</f>
        <v>SINGLE</v>
      </c>
      <c r="E6" s="5" t="str">
        <f>SEQUENCING!D9</f>
        <v>Illumina HiSeq 2500</v>
      </c>
      <c r="F6" s="5">
        <f>SEQUENCING!E9</f>
        <v>1711259</v>
      </c>
      <c r="G6" s="5" t="str">
        <f>SEQUENCING!F9</f>
        <v>RAD-Seq</v>
      </c>
      <c r="H6" s="5" t="str">
        <f>SEQUENCING!G9</f>
        <v>GENOMIC</v>
      </c>
      <c r="I6" s="5" t="str">
        <f>SEQUENCING!H9</f>
        <v>Restriction Digest</v>
      </c>
      <c r="J6" s="5">
        <f>SEQUENCING!I9</f>
        <v>70</v>
      </c>
      <c r="K6" s="5" t="str">
        <f>SEQUENCING!J9</f>
        <v>ILLUMINA</v>
      </c>
      <c r="L6" s="5">
        <f>SEQUENCING!B9</f>
        <v>60092</v>
      </c>
      <c r="M6" s="5">
        <f>SEQUENCING!P9</f>
        <v>0</v>
      </c>
      <c r="N6" s="5" t="str">
        <f>SEQUENCING!Q9</f>
        <v>DArTseq</v>
      </c>
      <c r="O6" s="5">
        <f>SEQUENCING!R9</f>
        <v>0</v>
      </c>
    </row>
    <row r="7" spans="1:15" ht="16">
      <c r="A7" s="5" t="str">
        <f>SEQUENCING!V10</f>
        <v>exp_sam_60093</v>
      </c>
      <c r="B7" s="5" t="str">
        <f>SEQUENCING!W10</f>
        <v>sam_60093</v>
      </c>
      <c r="C7" s="5" t="str">
        <f>STUDY!$B$5</f>
        <v>20220510_SEBIMER_PDD</v>
      </c>
      <c r="D7" s="5" t="str">
        <f>SEQUENCING!C10</f>
        <v>SINGLE</v>
      </c>
      <c r="E7" s="5" t="str">
        <f>SEQUENCING!D10</f>
        <v>Illumina HiSeq 2500</v>
      </c>
      <c r="F7" s="5">
        <f>SEQUENCING!E10</f>
        <v>1711260</v>
      </c>
      <c r="G7" s="5" t="str">
        <f>SEQUENCING!F10</f>
        <v>RAD-Seq</v>
      </c>
      <c r="H7" s="5" t="str">
        <f>SEQUENCING!G10</f>
        <v>GENOMIC</v>
      </c>
      <c r="I7" s="5" t="str">
        <f>SEQUENCING!H10</f>
        <v>Restriction Digest</v>
      </c>
      <c r="J7" s="5">
        <f>SEQUENCING!I10</f>
        <v>70</v>
      </c>
      <c r="K7" s="5" t="str">
        <f>SEQUENCING!J10</f>
        <v>ILLUMINA</v>
      </c>
      <c r="L7" s="5">
        <f>SEQUENCING!B10</f>
        <v>60093</v>
      </c>
      <c r="M7" s="5">
        <f>SEQUENCING!P10</f>
        <v>0</v>
      </c>
      <c r="N7" s="5" t="str">
        <f>SEQUENCING!Q10</f>
        <v>DArTseq</v>
      </c>
      <c r="O7" s="5">
        <f>SEQUENCING!R10</f>
        <v>0</v>
      </c>
    </row>
    <row r="8" spans="1:15" ht="16">
      <c r="A8" s="5" t="str">
        <f>SEQUENCING!V11</f>
        <v>exp_sam_60094</v>
      </c>
      <c r="B8" s="5" t="str">
        <f>SEQUENCING!W11</f>
        <v>sam_60094</v>
      </c>
      <c r="C8" s="5" t="str">
        <f>STUDY!$B$5</f>
        <v>20220510_SEBIMER_PDD</v>
      </c>
      <c r="D8" s="5" t="str">
        <f>SEQUENCING!C11</f>
        <v>SINGLE</v>
      </c>
      <c r="E8" s="5" t="str">
        <f>SEQUENCING!D11</f>
        <v>Illumina HiSeq 2500</v>
      </c>
      <c r="F8" s="5">
        <f>SEQUENCING!E11</f>
        <v>1711261</v>
      </c>
      <c r="G8" s="5" t="str">
        <f>SEQUENCING!F11</f>
        <v>RAD-Seq</v>
      </c>
      <c r="H8" s="5" t="str">
        <f>SEQUENCING!G11</f>
        <v>GENOMIC</v>
      </c>
      <c r="I8" s="5" t="str">
        <f>SEQUENCING!H11</f>
        <v>Restriction Digest</v>
      </c>
      <c r="J8" s="5">
        <f>SEQUENCING!I11</f>
        <v>70</v>
      </c>
      <c r="K8" s="5" t="str">
        <f>SEQUENCING!J11</f>
        <v>ILLUMINA</v>
      </c>
      <c r="L8" s="5">
        <f>SEQUENCING!B11</f>
        <v>60094</v>
      </c>
      <c r="M8" s="5">
        <f>SEQUENCING!P11</f>
        <v>0</v>
      </c>
      <c r="N8" s="5" t="str">
        <f>SEQUENCING!Q11</f>
        <v>DArTseq</v>
      </c>
      <c r="O8" s="5">
        <f>SEQUENCING!R11</f>
        <v>0</v>
      </c>
    </row>
    <row r="9" spans="1:15" ht="16">
      <c r="A9" s="5" t="str">
        <f>SEQUENCING!V12</f>
        <v>exp_sam_60095</v>
      </c>
      <c r="B9" s="5" t="str">
        <f>SEQUENCING!W12</f>
        <v>sam_60095</v>
      </c>
      <c r="C9" s="5" t="str">
        <f>STUDY!$B$5</f>
        <v>20220510_SEBIMER_PDD</v>
      </c>
      <c r="D9" s="5" t="str">
        <f>SEQUENCING!C12</f>
        <v>SINGLE</v>
      </c>
      <c r="E9" s="5" t="str">
        <f>SEQUENCING!D12</f>
        <v>Illumina HiSeq 2500</v>
      </c>
      <c r="F9" s="5">
        <f>SEQUENCING!E12</f>
        <v>1711262</v>
      </c>
      <c r="G9" s="5" t="str">
        <f>SEQUENCING!F12</f>
        <v>RAD-Seq</v>
      </c>
      <c r="H9" s="5" t="str">
        <f>SEQUENCING!G12</f>
        <v>GENOMIC</v>
      </c>
      <c r="I9" s="5" t="str">
        <f>SEQUENCING!H12</f>
        <v>Restriction Digest</v>
      </c>
      <c r="J9" s="5">
        <f>SEQUENCING!I12</f>
        <v>70</v>
      </c>
      <c r="K9" s="5" t="str">
        <f>SEQUENCING!J12</f>
        <v>ILLUMINA</v>
      </c>
      <c r="L9" s="5">
        <f>SEQUENCING!B12</f>
        <v>60095</v>
      </c>
      <c r="M9" s="5">
        <f>SEQUENCING!P12</f>
        <v>0</v>
      </c>
      <c r="N9" s="5" t="str">
        <f>SEQUENCING!Q12</f>
        <v>DArTseq</v>
      </c>
      <c r="O9" s="5">
        <f>SEQUENCING!R12</f>
        <v>0</v>
      </c>
    </row>
    <row r="10" spans="1:15" ht="16">
      <c r="A10" s="5" t="str">
        <f>SEQUENCING!V13</f>
        <v>exp_sam_60096</v>
      </c>
      <c r="B10" s="5" t="str">
        <f>SEQUENCING!W13</f>
        <v>sam_60096</v>
      </c>
      <c r="C10" s="5" t="str">
        <f>STUDY!$B$5</f>
        <v>20220510_SEBIMER_PDD</v>
      </c>
      <c r="D10" s="5" t="str">
        <f>SEQUENCING!C13</f>
        <v>SINGLE</v>
      </c>
      <c r="E10" s="5" t="str">
        <f>SEQUENCING!D13</f>
        <v>Illumina HiSeq 2500</v>
      </c>
      <c r="F10" s="5">
        <f>SEQUENCING!E13</f>
        <v>1711263</v>
      </c>
      <c r="G10" s="5" t="str">
        <f>SEQUENCING!F13</f>
        <v>RAD-Seq</v>
      </c>
      <c r="H10" s="5" t="str">
        <f>SEQUENCING!G13</f>
        <v>GENOMIC</v>
      </c>
      <c r="I10" s="5" t="str">
        <f>SEQUENCING!H13</f>
        <v>Restriction Digest</v>
      </c>
      <c r="J10" s="5">
        <f>SEQUENCING!I13</f>
        <v>70</v>
      </c>
      <c r="K10" s="5" t="str">
        <f>SEQUENCING!J13</f>
        <v>ILLUMINA</v>
      </c>
      <c r="L10" s="5">
        <f>SEQUENCING!B13</f>
        <v>60096</v>
      </c>
      <c r="M10" s="5">
        <f>SEQUENCING!P13</f>
        <v>0</v>
      </c>
      <c r="N10" s="5" t="str">
        <f>SEQUENCING!Q13</f>
        <v>DArTseq</v>
      </c>
      <c r="O10" s="5">
        <f>SEQUENCING!R13</f>
        <v>0</v>
      </c>
    </row>
    <row r="11" spans="1:15" ht="16">
      <c r="A11" s="5" t="str">
        <f>SEQUENCING!V14</f>
        <v>exp_sam_60097</v>
      </c>
      <c r="B11" s="5" t="str">
        <f>SEQUENCING!W14</f>
        <v>sam_60097</v>
      </c>
      <c r="C11" s="5" t="str">
        <f>STUDY!$B$5</f>
        <v>20220510_SEBIMER_PDD</v>
      </c>
      <c r="D11" s="5" t="str">
        <f>SEQUENCING!C14</f>
        <v>SINGLE</v>
      </c>
      <c r="E11" s="5" t="str">
        <f>SEQUENCING!D14</f>
        <v>Illumina HiSeq 2500</v>
      </c>
      <c r="F11" s="5">
        <f>SEQUENCING!E14</f>
        <v>1711264</v>
      </c>
      <c r="G11" s="5" t="str">
        <f>SEQUENCING!F14</f>
        <v>RAD-Seq</v>
      </c>
      <c r="H11" s="5" t="str">
        <f>SEQUENCING!G14</f>
        <v>GENOMIC</v>
      </c>
      <c r="I11" s="5" t="str">
        <f>SEQUENCING!H14</f>
        <v>Restriction Digest</v>
      </c>
      <c r="J11" s="5">
        <f>SEQUENCING!I14</f>
        <v>70</v>
      </c>
      <c r="K11" s="5" t="str">
        <f>SEQUENCING!J14</f>
        <v>ILLUMINA</v>
      </c>
      <c r="L11" s="5">
        <f>SEQUENCING!B14</f>
        <v>60097</v>
      </c>
      <c r="M11" s="5">
        <f>SEQUENCING!P14</f>
        <v>0</v>
      </c>
      <c r="N11" s="5" t="str">
        <f>SEQUENCING!Q14</f>
        <v>DArTseq</v>
      </c>
      <c r="O11" s="5">
        <f>SEQUENCING!R14</f>
        <v>0</v>
      </c>
    </row>
    <row r="12" spans="1:15" ht="16">
      <c r="A12" s="5" t="str">
        <f>SEQUENCING!V15</f>
        <v>exp_sam_60098</v>
      </c>
      <c r="B12" s="5" t="str">
        <f>SEQUENCING!W15</f>
        <v>sam_60098</v>
      </c>
      <c r="C12" s="5" t="str">
        <f>STUDY!$B$5</f>
        <v>20220510_SEBIMER_PDD</v>
      </c>
      <c r="D12" s="5" t="str">
        <f>SEQUENCING!C15</f>
        <v>SINGLE</v>
      </c>
      <c r="E12" s="5" t="str">
        <f>SEQUENCING!D15</f>
        <v>Illumina HiSeq 2500</v>
      </c>
      <c r="F12" s="5">
        <f>SEQUENCING!E15</f>
        <v>1711265</v>
      </c>
      <c r="G12" s="5" t="str">
        <f>SEQUENCING!F15</f>
        <v>RAD-Seq</v>
      </c>
      <c r="H12" s="5" t="str">
        <f>SEQUENCING!G15</f>
        <v>GENOMIC</v>
      </c>
      <c r="I12" s="5" t="str">
        <f>SEQUENCING!H15</f>
        <v>Restriction Digest</v>
      </c>
      <c r="J12" s="5">
        <f>SEQUENCING!I15</f>
        <v>70</v>
      </c>
      <c r="K12" s="5" t="str">
        <f>SEQUENCING!J15</f>
        <v>ILLUMINA</v>
      </c>
      <c r="L12" s="5">
        <f>SEQUENCING!B15</f>
        <v>60098</v>
      </c>
      <c r="M12" s="5">
        <f>SEQUENCING!P15</f>
        <v>0</v>
      </c>
      <c r="N12" s="5" t="str">
        <f>SEQUENCING!Q15</f>
        <v>DArTseq</v>
      </c>
      <c r="O12" s="5">
        <f>SEQUENCING!R15</f>
        <v>0</v>
      </c>
    </row>
    <row r="13" spans="1:15" ht="16">
      <c r="A13" s="5" t="str">
        <f>SEQUENCING!V16</f>
        <v>exp_sam_60099</v>
      </c>
      <c r="B13" s="5" t="str">
        <f>SEQUENCING!W16</f>
        <v>sam_60099</v>
      </c>
      <c r="C13" s="5" t="str">
        <f>STUDY!$B$5</f>
        <v>20220510_SEBIMER_PDD</v>
      </c>
      <c r="D13" s="5" t="str">
        <f>SEQUENCING!C16</f>
        <v>SINGLE</v>
      </c>
      <c r="E13" s="5" t="str">
        <f>SEQUENCING!D16</f>
        <v>Illumina HiSeq 2500</v>
      </c>
      <c r="F13" s="5">
        <f>SEQUENCING!E16</f>
        <v>1711266</v>
      </c>
      <c r="G13" s="5" t="str">
        <f>SEQUENCING!F16</f>
        <v>RAD-Seq</v>
      </c>
      <c r="H13" s="5" t="str">
        <f>SEQUENCING!G16</f>
        <v>GENOMIC</v>
      </c>
      <c r="I13" s="5" t="str">
        <f>SEQUENCING!H16</f>
        <v>Restriction Digest</v>
      </c>
      <c r="J13" s="5">
        <f>SEQUENCING!I16</f>
        <v>70</v>
      </c>
      <c r="K13" s="5" t="str">
        <f>SEQUENCING!J16</f>
        <v>ILLUMINA</v>
      </c>
      <c r="L13" s="5">
        <f>SEQUENCING!B16</f>
        <v>60099</v>
      </c>
      <c r="M13" s="5">
        <f>SEQUENCING!P16</f>
        <v>0</v>
      </c>
      <c r="N13" s="5" t="str">
        <f>SEQUENCING!Q16</f>
        <v>DArTseq</v>
      </c>
      <c r="O13" s="5">
        <f>SEQUENCING!R16</f>
        <v>0</v>
      </c>
    </row>
    <row r="14" spans="1:15" ht="16">
      <c r="A14" s="5" t="str">
        <f>SEQUENCING!V17</f>
        <v>exp_sam_60100</v>
      </c>
      <c r="B14" s="5" t="str">
        <f>SEQUENCING!W17</f>
        <v>sam_60100</v>
      </c>
      <c r="C14" s="5" t="str">
        <f>STUDY!$B$5</f>
        <v>20220510_SEBIMER_PDD</v>
      </c>
      <c r="D14" s="5" t="str">
        <f>SEQUENCING!C17</f>
        <v>SINGLE</v>
      </c>
      <c r="E14" s="5" t="str">
        <f>SEQUENCING!D17</f>
        <v>Illumina HiSeq 2500</v>
      </c>
      <c r="F14" s="5">
        <f>SEQUENCING!E17</f>
        <v>1711267</v>
      </c>
      <c r="G14" s="5" t="str">
        <f>SEQUENCING!F17</f>
        <v>RAD-Seq</v>
      </c>
      <c r="H14" s="5" t="str">
        <f>SEQUENCING!G17</f>
        <v>GENOMIC</v>
      </c>
      <c r="I14" s="5" t="str">
        <f>SEQUENCING!H17</f>
        <v>Restriction Digest</v>
      </c>
      <c r="J14" s="5">
        <f>SEQUENCING!I17</f>
        <v>70</v>
      </c>
      <c r="K14" s="5" t="str">
        <f>SEQUENCING!J17</f>
        <v>ILLUMINA</v>
      </c>
      <c r="L14" s="5">
        <f>SEQUENCING!B17</f>
        <v>60100</v>
      </c>
      <c r="M14" s="5">
        <f>SEQUENCING!P17</f>
        <v>0</v>
      </c>
      <c r="N14" s="5" t="str">
        <f>SEQUENCING!Q17</f>
        <v>DArTseq</v>
      </c>
      <c r="O14" s="5">
        <f>SEQUENCING!R17</f>
        <v>0</v>
      </c>
    </row>
    <row r="15" spans="1:15" ht="16">
      <c r="A15" s="5" t="str">
        <f>SEQUENCING!V18</f>
        <v>exp_sam_60101</v>
      </c>
      <c r="B15" s="5" t="str">
        <f>SEQUENCING!W18</f>
        <v>sam_60101</v>
      </c>
      <c r="C15" s="5" t="str">
        <f>STUDY!$B$5</f>
        <v>20220510_SEBIMER_PDD</v>
      </c>
      <c r="D15" s="5" t="str">
        <f>SEQUENCING!C18</f>
        <v>SINGLE</v>
      </c>
      <c r="E15" s="5" t="str">
        <f>SEQUENCING!D18</f>
        <v>Illumina HiSeq 2500</v>
      </c>
      <c r="F15" s="5">
        <f>SEQUENCING!E18</f>
        <v>1711268</v>
      </c>
      <c r="G15" s="5" t="str">
        <f>SEQUENCING!F18</f>
        <v>RAD-Seq</v>
      </c>
      <c r="H15" s="5" t="str">
        <f>SEQUENCING!G18</f>
        <v>GENOMIC</v>
      </c>
      <c r="I15" s="5" t="str">
        <f>SEQUENCING!H18</f>
        <v>Restriction Digest</v>
      </c>
      <c r="J15" s="5">
        <f>SEQUENCING!I18</f>
        <v>70</v>
      </c>
      <c r="K15" s="5" t="str">
        <f>SEQUENCING!J18</f>
        <v>ILLUMINA</v>
      </c>
      <c r="L15" s="5">
        <f>SEQUENCING!B18</f>
        <v>60101</v>
      </c>
      <c r="M15" s="5">
        <f>SEQUENCING!P18</f>
        <v>0</v>
      </c>
      <c r="N15" s="5" t="str">
        <f>SEQUENCING!Q18</f>
        <v>DArTseq</v>
      </c>
      <c r="O15" s="5">
        <f>SEQUENCING!R18</f>
        <v>0</v>
      </c>
    </row>
    <row r="16" spans="1:15" ht="16">
      <c r="A16" s="5" t="str">
        <f>SEQUENCING!V19</f>
        <v>exp_sam_60102</v>
      </c>
      <c r="B16" s="5" t="str">
        <f>SEQUENCING!W19</f>
        <v>sam_60102</v>
      </c>
      <c r="C16" s="5" t="str">
        <f>STUDY!$B$5</f>
        <v>20220510_SEBIMER_PDD</v>
      </c>
      <c r="D16" s="5" t="str">
        <f>SEQUENCING!C19</f>
        <v>SINGLE</v>
      </c>
      <c r="E16" s="5" t="str">
        <f>SEQUENCING!D19</f>
        <v>Illumina HiSeq 2500</v>
      </c>
      <c r="F16" s="5">
        <f>SEQUENCING!E19</f>
        <v>1711269</v>
      </c>
      <c r="G16" s="5" t="str">
        <f>SEQUENCING!F19</f>
        <v>RAD-Seq</v>
      </c>
      <c r="H16" s="5" t="str">
        <f>SEQUENCING!G19</f>
        <v>GENOMIC</v>
      </c>
      <c r="I16" s="5" t="str">
        <f>SEQUENCING!H19</f>
        <v>Restriction Digest</v>
      </c>
      <c r="J16" s="5">
        <f>SEQUENCING!I19</f>
        <v>70</v>
      </c>
      <c r="K16" s="5" t="str">
        <f>SEQUENCING!J19</f>
        <v>ILLUMINA</v>
      </c>
      <c r="L16" s="5">
        <f>SEQUENCING!B19</f>
        <v>60102</v>
      </c>
      <c r="M16" s="5">
        <f>SEQUENCING!P19</f>
        <v>0</v>
      </c>
      <c r="N16" s="5" t="str">
        <f>SEQUENCING!Q19</f>
        <v>DArTseq</v>
      </c>
      <c r="O16" s="5">
        <f>SEQUENCING!R19</f>
        <v>0</v>
      </c>
    </row>
    <row r="17" spans="1:15" ht="16">
      <c r="A17" s="5" t="str">
        <f>SEQUENCING!V20</f>
        <v>exp_sam_60103</v>
      </c>
      <c r="B17" s="5" t="str">
        <f>SEQUENCING!W20</f>
        <v>sam_60103</v>
      </c>
      <c r="C17" s="5" t="str">
        <f>STUDY!$B$5</f>
        <v>20220510_SEBIMER_PDD</v>
      </c>
      <c r="D17" s="5" t="str">
        <f>SEQUENCING!C20</f>
        <v>SINGLE</v>
      </c>
      <c r="E17" s="5" t="str">
        <f>SEQUENCING!D20</f>
        <v>Illumina HiSeq 2500</v>
      </c>
      <c r="F17" s="5">
        <f>SEQUENCING!E20</f>
        <v>1711270</v>
      </c>
      <c r="G17" s="5" t="str">
        <f>SEQUENCING!F20</f>
        <v>RAD-Seq</v>
      </c>
      <c r="H17" s="5" t="str">
        <f>SEQUENCING!G20</f>
        <v>GENOMIC</v>
      </c>
      <c r="I17" s="5" t="str">
        <f>SEQUENCING!H20</f>
        <v>Restriction Digest</v>
      </c>
      <c r="J17" s="5">
        <f>SEQUENCING!I20</f>
        <v>70</v>
      </c>
      <c r="K17" s="5" t="str">
        <f>SEQUENCING!J20</f>
        <v>ILLUMINA</v>
      </c>
      <c r="L17" s="5">
        <f>SEQUENCING!B20</f>
        <v>60103</v>
      </c>
      <c r="M17" s="5">
        <f>SEQUENCING!P20</f>
        <v>0</v>
      </c>
      <c r="N17" s="5" t="str">
        <f>SEQUENCING!Q20</f>
        <v>DArTseq</v>
      </c>
      <c r="O17" s="5">
        <f>SEQUENCING!R20</f>
        <v>0</v>
      </c>
    </row>
    <row r="18" spans="1:15" ht="16">
      <c r="A18" s="5" t="str">
        <f>SEQUENCING!V21</f>
        <v>exp_sam_60104</v>
      </c>
      <c r="B18" s="5" t="str">
        <f>SEQUENCING!W21</f>
        <v>sam_60104</v>
      </c>
      <c r="C18" s="5" t="str">
        <f>STUDY!$B$5</f>
        <v>20220510_SEBIMER_PDD</v>
      </c>
      <c r="D18" s="5" t="str">
        <f>SEQUENCING!C21</f>
        <v>SINGLE</v>
      </c>
      <c r="E18" s="5" t="str">
        <f>SEQUENCING!D21</f>
        <v>Illumina HiSeq 2500</v>
      </c>
      <c r="F18" s="5">
        <f>SEQUENCING!E21</f>
        <v>1711271</v>
      </c>
      <c r="G18" s="5" t="str">
        <f>SEQUENCING!F21</f>
        <v>RAD-Seq</v>
      </c>
      <c r="H18" s="5" t="str">
        <f>SEQUENCING!G21</f>
        <v>GENOMIC</v>
      </c>
      <c r="I18" s="5" t="str">
        <f>SEQUENCING!H21</f>
        <v>Restriction Digest</v>
      </c>
      <c r="J18" s="5">
        <f>SEQUENCING!I21</f>
        <v>70</v>
      </c>
      <c r="K18" s="5" t="str">
        <f>SEQUENCING!J21</f>
        <v>ILLUMINA</v>
      </c>
      <c r="L18" s="5">
        <f>SEQUENCING!B21</f>
        <v>60104</v>
      </c>
      <c r="M18" s="5">
        <f>SEQUENCING!P21</f>
        <v>0</v>
      </c>
      <c r="N18" s="5" t="str">
        <f>SEQUENCING!Q21</f>
        <v>DArTseq</v>
      </c>
      <c r="O18" s="5">
        <f>SEQUENCING!R21</f>
        <v>0</v>
      </c>
    </row>
    <row r="19" spans="1:15" ht="16">
      <c r="A19" s="5" t="str">
        <f>SEQUENCING!V22</f>
        <v>exp_sam_60105</v>
      </c>
      <c r="B19" s="5" t="str">
        <f>SEQUENCING!W22</f>
        <v>sam_60105</v>
      </c>
      <c r="C19" s="5" t="str">
        <f>STUDY!$B$5</f>
        <v>20220510_SEBIMER_PDD</v>
      </c>
      <c r="D19" s="5" t="str">
        <f>SEQUENCING!C22</f>
        <v>SINGLE</v>
      </c>
      <c r="E19" s="5" t="str">
        <f>SEQUENCING!D22</f>
        <v>Illumina HiSeq 2500</v>
      </c>
      <c r="F19" s="5">
        <f>SEQUENCING!E22</f>
        <v>1711272</v>
      </c>
      <c r="G19" s="5" t="str">
        <f>SEQUENCING!F22</f>
        <v>RAD-Seq</v>
      </c>
      <c r="H19" s="5" t="str">
        <f>SEQUENCING!G22</f>
        <v>GENOMIC</v>
      </c>
      <c r="I19" s="5" t="str">
        <f>SEQUENCING!H22</f>
        <v>Restriction Digest</v>
      </c>
      <c r="J19" s="5">
        <f>SEQUENCING!I22</f>
        <v>70</v>
      </c>
      <c r="K19" s="5" t="str">
        <f>SEQUENCING!J22</f>
        <v>ILLUMINA</v>
      </c>
      <c r="L19" s="5">
        <f>SEQUENCING!B22</f>
        <v>60105</v>
      </c>
      <c r="M19" s="5">
        <f>SEQUENCING!P22</f>
        <v>0</v>
      </c>
      <c r="N19" s="5" t="str">
        <f>SEQUENCING!Q22</f>
        <v>DArTseq</v>
      </c>
      <c r="O19" s="5">
        <f>SEQUENCING!R22</f>
        <v>0</v>
      </c>
    </row>
    <row r="20" spans="1:15" ht="16">
      <c r="A20" s="5" t="str">
        <f>SEQUENCING!V23</f>
        <v>exp_sam_60106</v>
      </c>
      <c r="B20" s="5" t="str">
        <f>SEQUENCING!W23</f>
        <v>sam_60106</v>
      </c>
      <c r="C20" s="5" t="str">
        <f>STUDY!$B$5</f>
        <v>20220510_SEBIMER_PDD</v>
      </c>
      <c r="D20" s="5" t="str">
        <f>SEQUENCING!C23</f>
        <v>SINGLE</v>
      </c>
      <c r="E20" s="5" t="str">
        <f>SEQUENCING!D23</f>
        <v>Illumina HiSeq 2500</v>
      </c>
      <c r="F20" s="5">
        <f>SEQUENCING!E23</f>
        <v>1711273</v>
      </c>
      <c r="G20" s="5" t="str">
        <f>SEQUENCING!F23</f>
        <v>RAD-Seq</v>
      </c>
      <c r="H20" s="5" t="str">
        <f>SEQUENCING!G23</f>
        <v>GENOMIC</v>
      </c>
      <c r="I20" s="5" t="str">
        <f>SEQUENCING!H23</f>
        <v>Restriction Digest</v>
      </c>
      <c r="J20" s="5">
        <f>SEQUENCING!I23</f>
        <v>70</v>
      </c>
      <c r="K20" s="5" t="str">
        <f>SEQUENCING!J23</f>
        <v>ILLUMINA</v>
      </c>
      <c r="L20" s="5">
        <f>SEQUENCING!B23</f>
        <v>60106</v>
      </c>
      <c r="M20" s="5">
        <f>SEQUENCING!P23</f>
        <v>0</v>
      </c>
      <c r="N20" s="5" t="str">
        <f>SEQUENCING!Q23</f>
        <v>DArTseq</v>
      </c>
      <c r="O20" s="5">
        <f>SEQUENCING!R23</f>
        <v>0</v>
      </c>
    </row>
    <row r="21" spans="1:15" ht="16">
      <c r="A21" s="5" t="str">
        <f>SEQUENCING!V24</f>
        <v>exp_sam_60107</v>
      </c>
      <c r="B21" s="5" t="str">
        <f>SEQUENCING!W24</f>
        <v>sam_60107</v>
      </c>
      <c r="C21" s="5" t="str">
        <f>STUDY!$B$5</f>
        <v>20220510_SEBIMER_PDD</v>
      </c>
      <c r="D21" s="5" t="str">
        <f>SEQUENCING!C24</f>
        <v>SINGLE</v>
      </c>
      <c r="E21" s="5" t="str">
        <f>SEQUENCING!D24</f>
        <v>Illumina HiSeq 2500</v>
      </c>
      <c r="F21" s="5">
        <f>SEQUENCING!E24</f>
        <v>1711274</v>
      </c>
      <c r="G21" s="5" t="str">
        <f>SEQUENCING!F24</f>
        <v>RAD-Seq</v>
      </c>
      <c r="H21" s="5" t="str">
        <f>SEQUENCING!G24</f>
        <v>GENOMIC</v>
      </c>
      <c r="I21" s="5" t="str">
        <f>SEQUENCING!H24</f>
        <v>Restriction Digest</v>
      </c>
      <c r="J21" s="5">
        <f>SEQUENCING!I24</f>
        <v>70</v>
      </c>
      <c r="K21" s="5" t="str">
        <f>SEQUENCING!J24</f>
        <v>ILLUMINA</v>
      </c>
      <c r="L21" s="5">
        <f>SEQUENCING!B24</f>
        <v>60107</v>
      </c>
      <c r="M21" s="5">
        <f>SEQUENCING!P24</f>
        <v>0</v>
      </c>
      <c r="N21" s="5" t="str">
        <f>SEQUENCING!Q24</f>
        <v>DArTseq</v>
      </c>
      <c r="O21" s="5">
        <f>SEQUENCING!R24</f>
        <v>0</v>
      </c>
    </row>
    <row r="22" spans="1:15" ht="16">
      <c r="A22" s="5" t="str">
        <f>SEQUENCING!V25</f>
        <v>exp_sam_60108</v>
      </c>
      <c r="B22" s="5" t="str">
        <f>SEQUENCING!W25</f>
        <v>sam_60108</v>
      </c>
      <c r="C22" s="5" t="str">
        <f>STUDY!$B$5</f>
        <v>20220510_SEBIMER_PDD</v>
      </c>
      <c r="D22" s="5" t="str">
        <f>SEQUENCING!C25</f>
        <v>SINGLE</v>
      </c>
      <c r="E22" s="5" t="str">
        <f>SEQUENCING!D25</f>
        <v>Illumina HiSeq 2500</v>
      </c>
      <c r="F22" s="5">
        <f>SEQUENCING!E25</f>
        <v>1711275</v>
      </c>
      <c r="G22" s="5" t="str">
        <f>SEQUENCING!F25</f>
        <v>RAD-Seq</v>
      </c>
      <c r="H22" s="5" t="str">
        <f>SEQUENCING!G25</f>
        <v>GENOMIC</v>
      </c>
      <c r="I22" s="5" t="str">
        <f>SEQUENCING!H25</f>
        <v>Restriction Digest</v>
      </c>
      <c r="J22" s="5">
        <f>SEQUENCING!I25</f>
        <v>70</v>
      </c>
      <c r="K22" s="5" t="str">
        <f>SEQUENCING!J25</f>
        <v>ILLUMINA</v>
      </c>
      <c r="L22" s="5">
        <f>SEQUENCING!B25</f>
        <v>60108</v>
      </c>
      <c r="M22" s="5">
        <f>SEQUENCING!P25</f>
        <v>0</v>
      </c>
      <c r="N22" s="5" t="str">
        <f>SEQUENCING!Q25</f>
        <v>DArTseq</v>
      </c>
      <c r="O22" s="5">
        <f>SEQUENCING!R25</f>
        <v>0</v>
      </c>
    </row>
    <row r="23" spans="1:15" ht="16">
      <c r="A23" s="5" t="str">
        <f>SEQUENCING!V26</f>
        <v>exp_sam_60109</v>
      </c>
      <c r="B23" s="5" t="str">
        <f>SEQUENCING!W26</f>
        <v>sam_60109</v>
      </c>
      <c r="C23" s="5" t="str">
        <f>STUDY!$B$5</f>
        <v>20220510_SEBIMER_PDD</v>
      </c>
      <c r="D23" s="5" t="str">
        <f>SEQUENCING!C26</f>
        <v>SINGLE</v>
      </c>
      <c r="E23" s="5" t="str">
        <f>SEQUENCING!D26</f>
        <v>Illumina HiSeq 2500</v>
      </c>
      <c r="F23" s="5">
        <f>SEQUENCING!E26</f>
        <v>1711276</v>
      </c>
      <c r="G23" s="5" t="str">
        <f>SEQUENCING!F26</f>
        <v>RAD-Seq</v>
      </c>
      <c r="H23" s="5" t="str">
        <f>SEQUENCING!G26</f>
        <v>GENOMIC</v>
      </c>
      <c r="I23" s="5" t="str">
        <f>SEQUENCING!H26</f>
        <v>Restriction Digest</v>
      </c>
      <c r="J23" s="5">
        <f>SEQUENCING!I26</f>
        <v>70</v>
      </c>
      <c r="K23" s="5" t="str">
        <f>SEQUENCING!J26</f>
        <v>ILLUMINA</v>
      </c>
      <c r="L23" s="5">
        <f>SEQUENCING!B26</f>
        <v>60109</v>
      </c>
      <c r="M23" s="5">
        <f>SEQUENCING!P26</f>
        <v>0</v>
      </c>
      <c r="N23" s="5" t="str">
        <f>SEQUENCING!Q26</f>
        <v>DArTseq</v>
      </c>
      <c r="O23" s="5">
        <f>SEQUENCING!R26</f>
        <v>0</v>
      </c>
    </row>
    <row r="24" spans="1:15" ht="16">
      <c r="A24" s="5" t="str">
        <f>SEQUENCING!V27</f>
        <v>exp_sam_60110</v>
      </c>
      <c r="B24" s="5" t="str">
        <f>SEQUENCING!W27</f>
        <v>sam_60110</v>
      </c>
      <c r="C24" s="5" t="str">
        <f>STUDY!$B$5</f>
        <v>20220510_SEBIMER_PDD</v>
      </c>
      <c r="D24" s="5" t="str">
        <f>SEQUENCING!C27</f>
        <v>SINGLE</v>
      </c>
      <c r="E24" s="5" t="str">
        <f>SEQUENCING!D27</f>
        <v>Illumina HiSeq 2500</v>
      </c>
      <c r="F24" s="5">
        <f>SEQUENCING!E27</f>
        <v>1711277</v>
      </c>
      <c r="G24" s="5" t="str">
        <f>SEQUENCING!F27</f>
        <v>RAD-Seq</v>
      </c>
      <c r="H24" s="5" t="str">
        <f>SEQUENCING!G27</f>
        <v>GENOMIC</v>
      </c>
      <c r="I24" s="5" t="str">
        <f>SEQUENCING!H27</f>
        <v>Restriction Digest</v>
      </c>
      <c r="J24" s="5">
        <f>SEQUENCING!I27</f>
        <v>70</v>
      </c>
      <c r="K24" s="5" t="str">
        <f>SEQUENCING!J27</f>
        <v>ILLUMINA</v>
      </c>
      <c r="L24" s="5">
        <f>SEQUENCING!B27</f>
        <v>60110</v>
      </c>
      <c r="M24" s="5">
        <f>SEQUENCING!P27</f>
        <v>0</v>
      </c>
      <c r="N24" s="5" t="str">
        <f>SEQUENCING!Q27</f>
        <v>DArTseq</v>
      </c>
      <c r="O24" s="5">
        <f>SEQUENCING!R27</f>
        <v>0</v>
      </c>
    </row>
    <row r="25" spans="1:15" ht="16">
      <c r="A25" s="5" t="str">
        <f>SEQUENCING!V28</f>
        <v>exp_sam_60111</v>
      </c>
      <c r="B25" s="5" t="str">
        <f>SEQUENCING!W28</f>
        <v>sam_60111</v>
      </c>
      <c r="C25" s="5" t="str">
        <f>STUDY!$B$5</f>
        <v>20220510_SEBIMER_PDD</v>
      </c>
      <c r="D25" s="5" t="str">
        <f>SEQUENCING!C28</f>
        <v>SINGLE</v>
      </c>
      <c r="E25" s="5" t="str">
        <f>SEQUENCING!D28</f>
        <v>Illumina HiSeq 2500</v>
      </c>
      <c r="F25" s="5">
        <f>SEQUENCING!E28</f>
        <v>1711278</v>
      </c>
      <c r="G25" s="5" t="str">
        <f>SEQUENCING!F28</f>
        <v>RAD-Seq</v>
      </c>
      <c r="H25" s="5" t="str">
        <f>SEQUENCING!G28</f>
        <v>GENOMIC</v>
      </c>
      <c r="I25" s="5" t="str">
        <f>SEQUENCING!H28</f>
        <v>Restriction Digest</v>
      </c>
      <c r="J25" s="5">
        <f>SEQUENCING!I28</f>
        <v>70</v>
      </c>
      <c r="K25" s="5" t="str">
        <f>SEQUENCING!J28</f>
        <v>ILLUMINA</v>
      </c>
      <c r="L25" s="5">
        <f>SEQUENCING!B28</f>
        <v>60111</v>
      </c>
      <c r="M25" s="5">
        <f>SEQUENCING!P28</f>
        <v>0</v>
      </c>
      <c r="N25" s="5" t="str">
        <f>SEQUENCING!Q28</f>
        <v>DArTseq</v>
      </c>
      <c r="O25" s="5">
        <f>SEQUENCING!R28</f>
        <v>0</v>
      </c>
    </row>
    <row r="26" spans="1:15" ht="16">
      <c r="A26" s="5" t="str">
        <f>SEQUENCING!V29</f>
        <v>exp_sam_60112</v>
      </c>
      <c r="B26" s="5" t="str">
        <f>SEQUENCING!W29</f>
        <v>sam_60112</v>
      </c>
      <c r="C26" s="5" t="str">
        <f>STUDY!$B$5</f>
        <v>20220510_SEBIMER_PDD</v>
      </c>
      <c r="D26" s="5" t="str">
        <f>SEQUENCING!C29</f>
        <v>SINGLE</v>
      </c>
      <c r="E26" s="5" t="str">
        <f>SEQUENCING!D29</f>
        <v>Illumina HiSeq 2500</v>
      </c>
      <c r="F26" s="5">
        <f>SEQUENCING!E29</f>
        <v>1711279</v>
      </c>
      <c r="G26" s="5" t="str">
        <f>SEQUENCING!F29</f>
        <v>RAD-Seq</v>
      </c>
      <c r="H26" s="5" t="str">
        <f>SEQUENCING!G29</f>
        <v>GENOMIC</v>
      </c>
      <c r="I26" s="5" t="str">
        <f>SEQUENCING!H29</f>
        <v>Restriction Digest</v>
      </c>
      <c r="J26" s="5">
        <f>SEQUENCING!I29</f>
        <v>70</v>
      </c>
      <c r="K26" s="5" t="str">
        <f>SEQUENCING!J29</f>
        <v>ILLUMINA</v>
      </c>
      <c r="L26" s="5">
        <f>SEQUENCING!B29</f>
        <v>60112</v>
      </c>
      <c r="M26" s="5">
        <f>SEQUENCING!P29</f>
        <v>0</v>
      </c>
      <c r="N26" s="5" t="str">
        <f>SEQUENCING!Q29</f>
        <v>DArTseq</v>
      </c>
      <c r="O26" s="5">
        <f>SEQUENCING!R29</f>
        <v>0</v>
      </c>
    </row>
    <row r="27" spans="1:15" ht="16">
      <c r="A27" s="5" t="str">
        <f>SEQUENCING!V30</f>
        <v>exp_sam_60113</v>
      </c>
      <c r="B27" s="5" t="str">
        <f>SEQUENCING!W30</f>
        <v>sam_60113</v>
      </c>
      <c r="C27" s="5" t="str">
        <f>STUDY!$B$5</f>
        <v>20220510_SEBIMER_PDD</v>
      </c>
      <c r="D27" s="5" t="str">
        <f>SEQUENCING!C30</f>
        <v>SINGLE</v>
      </c>
      <c r="E27" s="5" t="str">
        <f>SEQUENCING!D30</f>
        <v>Illumina HiSeq 2500</v>
      </c>
      <c r="F27" s="5">
        <f>SEQUENCING!E30</f>
        <v>1711280</v>
      </c>
      <c r="G27" s="5" t="str">
        <f>SEQUENCING!F30</f>
        <v>RAD-Seq</v>
      </c>
      <c r="H27" s="5" t="str">
        <f>SEQUENCING!G30</f>
        <v>GENOMIC</v>
      </c>
      <c r="I27" s="5" t="str">
        <f>SEQUENCING!H30</f>
        <v>Restriction Digest</v>
      </c>
      <c r="J27" s="5">
        <f>SEQUENCING!I30</f>
        <v>70</v>
      </c>
      <c r="K27" s="5" t="str">
        <f>SEQUENCING!J30</f>
        <v>ILLUMINA</v>
      </c>
      <c r="L27" s="5">
        <f>SEQUENCING!B30</f>
        <v>60113</v>
      </c>
      <c r="M27" s="5">
        <f>SEQUENCING!P30</f>
        <v>0</v>
      </c>
      <c r="N27" s="5" t="str">
        <f>SEQUENCING!Q30</f>
        <v>DArTseq</v>
      </c>
      <c r="O27" s="5">
        <f>SEQUENCING!R30</f>
        <v>0</v>
      </c>
    </row>
    <row r="28" spans="1:15" ht="16">
      <c r="A28" s="5" t="str">
        <f>SEQUENCING!V31</f>
        <v>exp_sam_60114</v>
      </c>
      <c r="B28" s="5" t="str">
        <f>SEQUENCING!W31</f>
        <v>sam_60114</v>
      </c>
      <c r="C28" s="5" t="str">
        <f>STUDY!$B$5</f>
        <v>20220510_SEBIMER_PDD</v>
      </c>
      <c r="D28" s="5" t="str">
        <f>SEQUENCING!C31</f>
        <v>SINGLE</v>
      </c>
      <c r="E28" s="5" t="str">
        <f>SEQUENCING!D31</f>
        <v>Illumina HiSeq 2500</v>
      </c>
      <c r="F28" s="5">
        <f>SEQUENCING!E31</f>
        <v>1711281</v>
      </c>
      <c r="G28" s="5" t="str">
        <f>SEQUENCING!F31</f>
        <v>RAD-Seq</v>
      </c>
      <c r="H28" s="5" t="str">
        <f>SEQUENCING!G31</f>
        <v>GENOMIC</v>
      </c>
      <c r="I28" s="5" t="str">
        <f>SEQUENCING!H31</f>
        <v>Restriction Digest</v>
      </c>
      <c r="J28" s="5">
        <f>SEQUENCING!I31</f>
        <v>70</v>
      </c>
      <c r="K28" s="5" t="str">
        <f>SEQUENCING!J31</f>
        <v>ILLUMINA</v>
      </c>
      <c r="L28" s="5">
        <f>SEQUENCING!B31</f>
        <v>60114</v>
      </c>
      <c r="M28" s="5">
        <f>SEQUENCING!P31</f>
        <v>0</v>
      </c>
      <c r="N28" s="5" t="str">
        <f>SEQUENCING!Q31</f>
        <v>DArTseq</v>
      </c>
      <c r="O28" s="5">
        <f>SEQUENCING!R31</f>
        <v>0</v>
      </c>
    </row>
    <row r="29" spans="1:15" ht="16">
      <c r="A29" s="5" t="str">
        <f>SEQUENCING!V32</f>
        <v>exp_sam_60115</v>
      </c>
      <c r="B29" s="5" t="str">
        <f>SEQUENCING!W32</f>
        <v>sam_60115</v>
      </c>
      <c r="C29" s="5" t="str">
        <f>STUDY!$B$5</f>
        <v>20220510_SEBIMER_PDD</v>
      </c>
      <c r="D29" s="5" t="str">
        <f>SEQUENCING!C32</f>
        <v>SINGLE</v>
      </c>
      <c r="E29" s="5" t="str">
        <f>SEQUENCING!D32</f>
        <v>Illumina HiSeq 2500</v>
      </c>
      <c r="F29" s="5">
        <f>SEQUENCING!E32</f>
        <v>1711282</v>
      </c>
      <c r="G29" s="5" t="str">
        <f>SEQUENCING!F32</f>
        <v>RAD-Seq</v>
      </c>
      <c r="H29" s="5" t="str">
        <f>SEQUENCING!G32</f>
        <v>GENOMIC</v>
      </c>
      <c r="I29" s="5" t="str">
        <f>SEQUENCING!H32</f>
        <v>Restriction Digest</v>
      </c>
      <c r="J29" s="5">
        <f>SEQUENCING!I32</f>
        <v>70</v>
      </c>
      <c r="K29" s="5" t="str">
        <f>SEQUENCING!J32</f>
        <v>ILLUMINA</v>
      </c>
      <c r="L29" s="5">
        <f>SEQUENCING!B32</f>
        <v>60115</v>
      </c>
      <c r="M29" s="5">
        <f>SEQUENCING!P32</f>
        <v>0</v>
      </c>
      <c r="N29" s="5" t="str">
        <f>SEQUENCING!Q32</f>
        <v>DArTseq</v>
      </c>
      <c r="O29" s="5">
        <f>SEQUENCING!R32</f>
        <v>0</v>
      </c>
    </row>
    <row r="30" spans="1:15" ht="16">
      <c r="A30" s="5" t="str">
        <f>SEQUENCING!V33</f>
        <v>exp_sam_60116</v>
      </c>
      <c r="B30" s="5" t="str">
        <f>SEQUENCING!W33</f>
        <v>sam_60116</v>
      </c>
      <c r="C30" s="5" t="str">
        <f>STUDY!$B$5</f>
        <v>20220510_SEBIMER_PDD</v>
      </c>
      <c r="D30" s="5" t="str">
        <f>SEQUENCING!C33</f>
        <v>SINGLE</v>
      </c>
      <c r="E30" s="5" t="str">
        <f>SEQUENCING!D33</f>
        <v>Illumina HiSeq 2500</v>
      </c>
      <c r="F30" s="5">
        <f>SEQUENCING!E33</f>
        <v>1711283</v>
      </c>
      <c r="G30" s="5" t="str">
        <f>SEQUENCING!F33</f>
        <v>RAD-Seq</v>
      </c>
      <c r="H30" s="5" t="str">
        <f>SEQUENCING!G33</f>
        <v>GENOMIC</v>
      </c>
      <c r="I30" s="5" t="str">
        <f>SEQUENCING!H33</f>
        <v>Restriction Digest</v>
      </c>
      <c r="J30" s="5">
        <f>SEQUENCING!I33</f>
        <v>70</v>
      </c>
      <c r="K30" s="5" t="str">
        <f>SEQUENCING!J33</f>
        <v>ILLUMINA</v>
      </c>
      <c r="L30" s="5">
        <f>SEQUENCING!B33</f>
        <v>60116</v>
      </c>
      <c r="M30" s="5">
        <f>SEQUENCING!P33</f>
        <v>0</v>
      </c>
      <c r="N30" s="5" t="str">
        <f>SEQUENCING!Q33</f>
        <v>DArTseq</v>
      </c>
      <c r="O30" s="5">
        <f>SEQUENCING!R33</f>
        <v>0</v>
      </c>
    </row>
    <row r="31" spans="1:15" ht="16">
      <c r="A31" s="5" t="str">
        <f>SEQUENCING!V34</f>
        <v>exp_sam_60117</v>
      </c>
      <c r="B31" s="5" t="str">
        <f>SEQUENCING!W34</f>
        <v>sam_60117</v>
      </c>
      <c r="C31" s="5" t="str">
        <f>STUDY!$B$5</f>
        <v>20220510_SEBIMER_PDD</v>
      </c>
      <c r="D31" s="5" t="str">
        <f>SEQUENCING!C34</f>
        <v>SINGLE</v>
      </c>
      <c r="E31" s="5" t="str">
        <f>SEQUENCING!D34</f>
        <v>Illumina HiSeq 2500</v>
      </c>
      <c r="F31" s="5">
        <f>SEQUENCING!E34</f>
        <v>1711284</v>
      </c>
      <c r="G31" s="5" t="str">
        <f>SEQUENCING!F34</f>
        <v>RAD-Seq</v>
      </c>
      <c r="H31" s="5" t="str">
        <f>SEQUENCING!G34</f>
        <v>GENOMIC</v>
      </c>
      <c r="I31" s="5" t="str">
        <f>SEQUENCING!H34</f>
        <v>Restriction Digest</v>
      </c>
      <c r="J31" s="5">
        <f>SEQUENCING!I34</f>
        <v>70</v>
      </c>
      <c r="K31" s="5" t="str">
        <f>SEQUENCING!J34</f>
        <v>ILLUMINA</v>
      </c>
      <c r="L31" s="5">
        <f>SEQUENCING!B34</f>
        <v>60117</v>
      </c>
      <c r="M31" s="5">
        <f>SEQUENCING!P34</f>
        <v>0</v>
      </c>
      <c r="N31" s="5" t="str">
        <f>SEQUENCING!Q34</f>
        <v>DArTseq</v>
      </c>
      <c r="O31" s="5">
        <f>SEQUENCING!R34</f>
        <v>0</v>
      </c>
    </row>
    <row r="32" spans="1:15" ht="16">
      <c r="A32" s="5" t="str">
        <f>SEQUENCING!V35</f>
        <v>exp_sam_60118</v>
      </c>
      <c r="B32" s="5" t="str">
        <f>SEQUENCING!W35</f>
        <v>sam_60118</v>
      </c>
      <c r="C32" s="5" t="str">
        <f>STUDY!$B$5</f>
        <v>20220510_SEBIMER_PDD</v>
      </c>
      <c r="D32" s="5" t="str">
        <f>SEQUENCING!C35</f>
        <v>SINGLE</v>
      </c>
      <c r="E32" s="5" t="str">
        <f>SEQUENCING!D35</f>
        <v>Illumina HiSeq 2500</v>
      </c>
      <c r="F32" s="5">
        <f>SEQUENCING!E35</f>
        <v>1711285</v>
      </c>
      <c r="G32" s="5" t="str">
        <f>SEQUENCING!F35</f>
        <v>RAD-Seq</v>
      </c>
      <c r="H32" s="5" t="str">
        <f>SEQUENCING!G35</f>
        <v>GENOMIC</v>
      </c>
      <c r="I32" s="5" t="str">
        <f>SEQUENCING!H35</f>
        <v>Restriction Digest</v>
      </c>
      <c r="J32" s="5">
        <f>SEQUENCING!I35</f>
        <v>70</v>
      </c>
      <c r="K32" s="5" t="str">
        <f>SEQUENCING!J35</f>
        <v>ILLUMINA</v>
      </c>
      <c r="L32" s="5">
        <f>SEQUENCING!B35</f>
        <v>60118</v>
      </c>
      <c r="M32" s="5">
        <f>SEQUENCING!P35</f>
        <v>0</v>
      </c>
      <c r="N32" s="5" t="str">
        <f>SEQUENCING!Q35</f>
        <v>DArTseq</v>
      </c>
      <c r="O32" s="5">
        <f>SEQUENCING!R35</f>
        <v>0</v>
      </c>
    </row>
    <row r="33" spans="1:15" ht="16">
      <c r="A33" s="5" t="str">
        <f>SEQUENCING!V36</f>
        <v>exp_sam_60119</v>
      </c>
      <c r="B33" s="5" t="str">
        <f>SEQUENCING!W36</f>
        <v>sam_60119</v>
      </c>
      <c r="C33" s="5" t="str">
        <f>STUDY!$B$5</f>
        <v>20220510_SEBIMER_PDD</v>
      </c>
      <c r="D33" s="5" t="str">
        <f>SEQUENCING!C36</f>
        <v>SINGLE</v>
      </c>
      <c r="E33" s="5" t="str">
        <f>SEQUENCING!D36</f>
        <v>Illumina HiSeq 2500</v>
      </c>
      <c r="F33" s="5">
        <f>SEQUENCING!E36</f>
        <v>1711286</v>
      </c>
      <c r="G33" s="5" t="str">
        <f>SEQUENCING!F36</f>
        <v>RAD-Seq</v>
      </c>
      <c r="H33" s="5" t="str">
        <f>SEQUENCING!G36</f>
        <v>GENOMIC</v>
      </c>
      <c r="I33" s="5" t="str">
        <f>SEQUENCING!H36</f>
        <v>Restriction Digest</v>
      </c>
      <c r="J33" s="5">
        <f>SEQUENCING!I36</f>
        <v>70</v>
      </c>
      <c r="K33" s="5" t="str">
        <f>SEQUENCING!J36</f>
        <v>ILLUMINA</v>
      </c>
      <c r="L33" s="5">
        <f>SEQUENCING!B36</f>
        <v>60119</v>
      </c>
      <c r="M33" s="5">
        <f>SEQUENCING!P36</f>
        <v>0</v>
      </c>
      <c r="N33" s="5" t="str">
        <f>SEQUENCING!Q36</f>
        <v>DArTseq</v>
      </c>
      <c r="O33" s="5">
        <f>SEQUENCING!R36</f>
        <v>0</v>
      </c>
    </row>
    <row r="34" spans="1:15" ht="16">
      <c r="A34" s="5" t="str">
        <f>SEQUENCING!V37</f>
        <v>exp_sam_60120</v>
      </c>
      <c r="B34" s="5" t="str">
        <f>SEQUENCING!W37</f>
        <v>sam_60120</v>
      </c>
      <c r="C34" s="5" t="str">
        <f>STUDY!$B$5</f>
        <v>20220510_SEBIMER_PDD</v>
      </c>
      <c r="D34" s="5" t="str">
        <f>SEQUENCING!C37</f>
        <v>SINGLE</v>
      </c>
      <c r="E34" s="5" t="str">
        <f>SEQUENCING!D37</f>
        <v>Illumina HiSeq 2500</v>
      </c>
      <c r="F34" s="5">
        <f>SEQUENCING!E37</f>
        <v>1711287</v>
      </c>
      <c r="G34" s="5" t="str">
        <f>SEQUENCING!F37</f>
        <v>RAD-Seq</v>
      </c>
      <c r="H34" s="5" t="str">
        <f>SEQUENCING!G37</f>
        <v>GENOMIC</v>
      </c>
      <c r="I34" s="5" t="str">
        <f>SEQUENCING!H37</f>
        <v>Restriction Digest</v>
      </c>
      <c r="J34" s="5">
        <f>SEQUENCING!I37</f>
        <v>70</v>
      </c>
      <c r="K34" s="5" t="str">
        <f>SEQUENCING!J37</f>
        <v>ILLUMINA</v>
      </c>
      <c r="L34" s="5">
        <f>SEQUENCING!B37</f>
        <v>60120</v>
      </c>
      <c r="M34" s="5">
        <f>SEQUENCING!P37</f>
        <v>0</v>
      </c>
      <c r="N34" s="5" t="str">
        <f>SEQUENCING!Q37</f>
        <v>DArTseq</v>
      </c>
      <c r="O34" s="5">
        <f>SEQUENCING!R37</f>
        <v>0</v>
      </c>
    </row>
    <row r="35" spans="1:15" ht="16">
      <c r="A35" s="5" t="str">
        <f>SEQUENCING!V38</f>
        <v>exp_sam_60121</v>
      </c>
      <c r="B35" s="5" t="str">
        <f>SEQUENCING!W38</f>
        <v>sam_60121</v>
      </c>
      <c r="C35" s="5" t="str">
        <f>STUDY!$B$5</f>
        <v>20220510_SEBIMER_PDD</v>
      </c>
      <c r="D35" s="5" t="str">
        <f>SEQUENCING!C38</f>
        <v>SINGLE</v>
      </c>
      <c r="E35" s="5" t="str">
        <f>SEQUENCING!D38</f>
        <v>Illumina HiSeq 2500</v>
      </c>
      <c r="F35" s="5">
        <f>SEQUENCING!E38</f>
        <v>1711288</v>
      </c>
      <c r="G35" s="5" t="str">
        <f>SEQUENCING!F38</f>
        <v>RAD-Seq</v>
      </c>
      <c r="H35" s="5" t="str">
        <f>SEQUENCING!G38</f>
        <v>GENOMIC</v>
      </c>
      <c r="I35" s="5" t="str">
        <f>SEQUENCING!H38</f>
        <v>Restriction Digest</v>
      </c>
      <c r="J35" s="5">
        <f>SEQUENCING!I38</f>
        <v>70</v>
      </c>
      <c r="K35" s="5" t="str">
        <f>SEQUENCING!J38</f>
        <v>ILLUMINA</v>
      </c>
      <c r="L35" s="5">
        <f>SEQUENCING!B38</f>
        <v>60121</v>
      </c>
      <c r="M35" s="5">
        <f>SEQUENCING!P38</f>
        <v>0</v>
      </c>
      <c r="N35" s="5" t="str">
        <f>SEQUENCING!Q38</f>
        <v>DArTseq</v>
      </c>
      <c r="O35" s="5">
        <f>SEQUENCING!R38</f>
        <v>0</v>
      </c>
    </row>
    <row r="36" spans="1:15" ht="16">
      <c r="A36" s="5" t="str">
        <f>SEQUENCING!V39</f>
        <v>exp_sam_60122</v>
      </c>
      <c r="B36" s="5" t="str">
        <f>SEQUENCING!W39</f>
        <v>sam_60122</v>
      </c>
      <c r="C36" s="5" t="str">
        <f>STUDY!$B$5</f>
        <v>20220510_SEBIMER_PDD</v>
      </c>
      <c r="D36" s="5" t="str">
        <f>SEQUENCING!C39</f>
        <v>SINGLE</v>
      </c>
      <c r="E36" s="5" t="str">
        <f>SEQUENCING!D39</f>
        <v>Illumina HiSeq 2500</v>
      </c>
      <c r="F36" s="5">
        <f>SEQUENCING!E39</f>
        <v>1711289</v>
      </c>
      <c r="G36" s="5" t="str">
        <f>SEQUENCING!F39</f>
        <v>RAD-Seq</v>
      </c>
      <c r="H36" s="5" t="str">
        <f>SEQUENCING!G39</f>
        <v>GENOMIC</v>
      </c>
      <c r="I36" s="5" t="str">
        <f>SEQUENCING!H39</f>
        <v>Restriction Digest</v>
      </c>
      <c r="J36" s="5">
        <f>SEQUENCING!I39</f>
        <v>70</v>
      </c>
      <c r="K36" s="5" t="str">
        <f>SEQUENCING!J39</f>
        <v>ILLUMINA</v>
      </c>
      <c r="L36" s="5">
        <f>SEQUENCING!B39</f>
        <v>60122</v>
      </c>
      <c r="M36" s="5">
        <f>SEQUENCING!P39</f>
        <v>0</v>
      </c>
      <c r="N36" s="5" t="str">
        <f>SEQUENCING!Q39</f>
        <v>DArTseq</v>
      </c>
      <c r="O36" s="5">
        <f>SEQUENCING!R39</f>
        <v>0</v>
      </c>
    </row>
    <row r="37" spans="1:15" ht="16">
      <c r="A37" s="5" t="str">
        <f>SEQUENCING!V40</f>
        <v>exp_sam_60123</v>
      </c>
      <c r="B37" s="5" t="str">
        <f>SEQUENCING!W40</f>
        <v>sam_60123</v>
      </c>
      <c r="C37" s="5" t="str">
        <f>STUDY!$B$5</f>
        <v>20220510_SEBIMER_PDD</v>
      </c>
      <c r="D37" s="5" t="str">
        <f>SEQUENCING!C40</f>
        <v>SINGLE</v>
      </c>
      <c r="E37" s="5" t="str">
        <f>SEQUENCING!D40</f>
        <v>Illumina HiSeq 2500</v>
      </c>
      <c r="F37" s="5">
        <f>SEQUENCING!E40</f>
        <v>1711290</v>
      </c>
      <c r="G37" s="5" t="str">
        <f>SEQUENCING!F40</f>
        <v>RAD-Seq</v>
      </c>
      <c r="H37" s="5" t="str">
        <f>SEQUENCING!G40</f>
        <v>GENOMIC</v>
      </c>
      <c r="I37" s="5" t="str">
        <f>SEQUENCING!H40</f>
        <v>Restriction Digest</v>
      </c>
      <c r="J37" s="5">
        <f>SEQUENCING!I40</f>
        <v>70</v>
      </c>
      <c r="K37" s="5" t="str">
        <f>SEQUENCING!J40</f>
        <v>ILLUMINA</v>
      </c>
      <c r="L37" s="5">
        <f>SEQUENCING!B40</f>
        <v>60123</v>
      </c>
      <c r="M37" s="5">
        <f>SEQUENCING!P40</f>
        <v>0</v>
      </c>
      <c r="N37" s="5" t="str">
        <f>SEQUENCING!Q40</f>
        <v>DArTseq</v>
      </c>
      <c r="O37" s="5">
        <f>SEQUENCING!R40</f>
        <v>0</v>
      </c>
    </row>
    <row r="38" spans="1:15" ht="16">
      <c r="A38" s="5" t="str">
        <f>SEQUENCING!V41</f>
        <v>exp_sam_60124</v>
      </c>
      <c r="B38" s="5" t="str">
        <f>SEQUENCING!W41</f>
        <v>sam_60124</v>
      </c>
      <c r="C38" s="5" t="str">
        <f>STUDY!$B$5</f>
        <v>20220510_SEBIMER_PDD</v>
      </c>
      <c r="D38" s="5" t="str">
        <f>SEQUENCING!C41</f>
        <v>SINGLE</v>
      </c>
      <c r="E38" s="5" t="str">
        <f>SEQUENCING!D41</f>
        <v>Illumina HiSeq 2500</v>
      </c>
      <c r="F38" s="5">
        <f>SEQUENCING!E41</f>
        <v>1711291</v>
      </c>
      <c r="G38" s="5" t="str">
        <f>SEQUENCING!F41</f>
        <v>RAD-Seq</v>
      </c>
      <c r="H38" s="5" t="str">
        <f>SEQUENCING!G41</f>
        <v>GENOMIC</v>
      </c>
      <c r="I38" s="5" t="str">
        <f>SEQUENCING!H41</f>
        <v>Restriction Digest</v>
      </c>
      <c r="J38" s="5">
        <f>SEQUENCING!I41</f>
        <v>70</v>
      </c>
      <c r="K38" s="5" t="str">
        <f>SEQUENCING!J41</f>
        <v>ILLUMINA</v>
      </c>
      <c r="L38" s="5">
        <f>SEQUENCING!B41</f>
        <v>60124</v>
      </c>
      <c r="M38" s="5">
        <f>SEQUENCING!P41</f>
        <v>0</v>
      </c>
      <c r="N38" s="5" t="str">
        <f>SEQUENCING!Q41</f>
        <v>DArTseq</v>
      </c>
      <c r="O38" s="5">
        <f>SEQUENCING!R41</f>
        <v>0</v>
      </c>
    </row>
    <row r="39" spans="1:15" ht="16">
      <c r="A39" s="5" t="str">
        <f>SEQUENCING!V42</f>
        <v>exp_sam_60125</v>
      </c>
      <c r="B39" s="5" t="str">
        <f>SEQUENCING!W42</f>
        <v>sam_60125</v>
      </c>
      <c r="C39" s="5" t="str">
        <f>STUDY!$B$5</f>
        <v>20220510_SEBIMER_PDD</v>
      </c>
      <c r="D39" s="5" t="str">
        <f>SEQUENCING!C42</f>
        <v>SINGLE</v>
      </c>
      <c r="E39" s="5" t="str">
        <f>SEQUENCING!D42</f>
        <v>Illumina HiSeq 2500</v>
      </c>
      <c r="F39" s="5">
        <f>SEQUENCING!E42</f>
        <v>1711292</v>
      </c>
      <c r="G39" s="5" t="str">
        <f>SEQUENCING!F42</f>
        <v>RAD-Seq</v>
      </c>
      <c r="H39" s="5" t="str">
        <f>SEQUENCING!G42</f>
        <v>GENOMIC</v>
      </c>
      <c r="I39" s="5" t="str">
        <f>SEQUENCING!H42</f>
        <v>Restriction Digest</v>
      </c>
      <c r="J39" s="5">
        <f>SEQUENCING!I42</f>
        <v>70</v>
      </c>
      <c r="K39" s="5" t="str">
        <f>SEQUENCING!J42</f>
        <v>ILLUMINA</v>
      </c>
      <c r="L39" s="5">
        <f>SEQUENCING!B42</f>
        <v>60125</v>
      </c>
      <c r="M39" s="5">
        <f>SEQUENCING!P42</f>
        <v>0</v>
      </c>
      <c r="N39" s="5" t="str">
        <f>SEQUENCING!Q42</f>
        <v>DArTseq</v>
      </c>
      <c r="O39" s="5">
        <f>SEQUENCING!R42</f>
        <v>0</v>
      </c>
    </row>
    <row r="40" spans="1:15" ht="16">
      <c r="A40" s="5" t="str">
        <f>SEQUENCING!V43</f>
        <v>exp_sam_60126</v>
      </c>
      <c r="B40" s="5" t="str">
        <f>SEQUENCING!W43</f>
        <v>sam_60126</v>
      </c>
      <c r="C40" s="5" t="str">
        <f>STUDY!$B$5</f>
        <v>20220510_SEBIMER_PDD</v>
      </c>
      <c r="D40" s="5" t="str">
        <f>SEQUENCING!C43</f>
        <v>SINGLE</v>
      </c>
      <c r="E40" s="5" t="str">
        <f>SEQUENCING!D43</f>
        <v>Illumina HiSeq 2500</v>
      </c>
      <c r="F40" s="5">
        <f>SEQUENCING!E43</f>
        <v>1711293</v>
      </c>
      <c r="G40" s="5" t="str">
        <f>SEQUENCING!F43</f>
        <v>RAD-Seq</v>
      </c>
      <c r="H40" s="5" t="str">
        <f>SEQUENCING!G43</f>
        <v>GENOMIC</v>
      </c>
      <c r="I40" s="5" t="str">
        <f>SEQUENCING!H43</f>
        <v>Restriction Digest</v>
      </c>
      <c r="J40" s="5">
        <f>SEQUENCING!I43</f>
        <v>70</v>
      </c>
      <c r="K40" s="5" t="str">
        <f>SEQUENCING!J43</f>
        <v>ILLUMINA</v>
      </c>
      <c r="L40" s="5">
        <f>SEQUENCING!B43</f>
        <v>60126</v>
      </c>
      <c r="M40" s="5">
        <f>SEQUENCING!P43</f>
        <v>0</v>
      </c>
      <c r="N40" s="5" t="str">
        <f>SEQUENCING!Q43</f>
        <v>DArTseq</v>
      </c>
      <c r="O40" s="5">
        <f>SEQUENCING!R43</f>
        <v>0</v>
      </c>
    </row>
    <row r="41" spans="1:15" ht="16">
      <c r="A41" s="5" t="str">
        <f>SEQUENCING!V44</f>
        <v>exp_sam_60127</v>
      </c>
      <c r="B41" s="5" t="str">
        <f>SEQUENCING!W44</f>
        <v>sam_60127</v>
      </c>
      <c r="C41" s="5" t="str">
        <f>STUDY!$B$5</f>
        <v>20220510_SEBIMER_PDD</v>
      </c>
      <c r="D41" s="5" t="str">
        <f>SEQUENCING!C44</f>
        <v>SINGLE</v>
      </c>
      <c r="E41" s="5" t="str">
        <f>SEQUENCING!D44</f>
        <v>Illumina HiSeq 2500</v>
      </c>
      <c r="F41" s="5">
        <f>SEQUENCING!E44</f>
        <v>1711294</v>
      </c>
      <c r="G41" s="5" t="str">
        <f>SEQUENCING!F44</f>
        <v>RAD-Seq</v>
      </c>
      <c r="H41" s="5" t="str">
        <f>SEQUENCING!G44</f>
        <v>GENOMIC</v>
      </c>
      <c r="I41" s="5" t="str">
        <f>SEQUENCING!H44</f>
        <v>Restriction Digest</v>
      </c>
      <c r="J41" s="5">
        <f>SEQUENCING!I44</f>
        <v>70</v>
      </c>
      <c r="K41" s="5" t="str">
        <f>SEQUENCING!J44</f>
        <v>ILLUMINA</v>
      </c>
      <c r="L41" s="5">
        <f>SEQUENCING!B44</f>
        <v>60127</v>
      </c>
      <c r="M41" s="5">
        <f>SEQUENCING!P44</f>
        <v>0</v>
      </c>
      <c r="N41" s="5" t="str">
        <f>SEQUENCING!Q44</f>
        <v>DArTseq</v>
      </c>
      <c r="O41" s="5">
        <f>SEQUENCING!R44</f>
        <v>0</v>
      </c>
    </row>
    <row r="42" spans="1:15" ht="16">
      <c r="A42" s="5" t="str">
        <f>SEQUENCING!V45</f>
        <v>exp_sam_60128</v>
      </c>
      <c r="B42" s="5" t="str">
        <f>SEQUENCING!W45</f>
        <v>sam_60128</v>
      </c>
      <c r="C42" s="5" t="str">
        <f>STUDY!$B$5</f>
        <v>20220510_SEBIMER_PDD</v>
      </c>
      <c r="D42" s="5" t="str">
        <f>SEQUENCING!C45</f>
        <v>SINGLE</v>
      </c>
      <c r="E42" s="5" t="str">
        <f>SEQUENCING!D45</f>
        <v>Illumina HiSeq 2500</v>
      </c>
      <c r="F42" s="5">
        <f>SEQUENCING!E45</f>
        <v>1711295</v>
      </c>
      <c r="G42" s="5" t="str">
        <f>SEQUENCING!F45</f>
        <v>RAD-Seq</v>
      </c>
      <c r="H42" s="5" t="str">
        <f>SEQUENCING!G45</f>
        <v>GENOMIC</v>
      </c>
      <c r="I42" s="5" t="str">
        <f>SEQUENCING!H45</f>
        <v>Restriction Digest</v>
      </c>
      <c r="J42" s="5">
        <f>SEQUENCING!I45</f>
        <v>70</v>
      </c>
      <c r="K42" s="5" t="str">
        <f>SEQUENCING!J45</f>
        <v>ILLUMINA</v>
      </c>
      <c r="L42" s="5">
        <f>SEQUENCING!B45</f>
        <v>60128</v>
      </c>
      <c r="M42" s="5">
        <f>SEQUENCING!P45</f>
        <v>0</v>
      </c>
      <c r="N42" s="5" t="str">
        <f>SEQUENCING!Q45</f>
        <v>DArTseq</v>
      </c>
      <c r="O42" s="5">
        <f>SEQUENCING!R45</f>
        <v>0</v>
      </c>
    </row>
    <row r="43" spans="1:15" ht="16">
      <c r="A43" s="5" t="str">
        <f>SEQUENCING!V46</f>
        <v>exp_sam_60129</v>
      </c>
      <c r="B43" s="5" t="str">
        <f>SEQUENCING!W46</f>
        <v>sam_60129</v>
      </c>
      <c r="C43" s="5" t="str">
        <f>STUDY!$B$5</f>
        <v>20220510_SEBIMER_PDD</v>
      </c>
      <c r="D43" s="5" t="str">
        <f>SEQUENCING!C46</f>
        <v>SINGLE</v>
      </c>
      <c r="E43" s="5" t="str">
        <f>SEQUENCING!D46</f>
        <v>Illumina HiSeq 2500</v>
      </c>
      <c r="F43" s="5">
        <f>SEQUENCING!E46</f>
        <v>1711296</v>
      </c>
      <c r="G43" s="5" t="str">
        <f>SEQUENCING!F46</f>
        <v>RAD-Seq</v>
      </c>
      <c r="H43" s="5" t="str">
        <f>SEQUENCING!G46</f>
        <v>GENOMIC</v>
      </c>
      <c r="I43" s="5" t="str">
        <f>SEQUENCING!H46</f>
        <v>Restriction Digest</v>
      </c>
      <c r="J43" s="5">
        <f>SEQUENCING!I46</f>
        <v>70</v>
      </c>
      <c r="K43" s="5" t="str">
        <f>SEQUENCING!J46</f>
        <v>ILLUMINA</v>
      </c>
      <c r="L43" s="5">
        <f>SEQUENCING!B46</f>
        <v>60129</v>
      </c>
      <c r="M43" s="5">
        <f>SEQUENCING!P46</f>
        <v>0</v>
      </c>
      <c r="N43" s="5" t="str">
        <f>SEQUENCING!Q46</f>
        <v>DArTseq</v>
      </c>
      <c r="O43" s="5">
        <f>SEQUENCING!R46</f>
        <v>0</v>
      </c>
    </row>
    <row r="44" spans="1:15" ht="16">
      <c r="A44" s="5" t="str">
        <f>SEQUENCING!V47</f>
        <v>exp_sam_60130</v>
      </c>
      <c r="B44" s="5" t="str">
        <f>SEQUENCING!W47</f>
        <v>sam_60130</v>
      </c>
      <c r="C44" s="5" t="str">
        <f>STUDY!$B$5</f>
        <v>20220510_SEBIMER_PDD</v>
      </c>
      <c r="D44" s="5" t="str">
        <f>SEQUENCING!C47</f>
        <v>SINGLE</v>
      </c>
      <c r="E44" s="5" t="str">
        <f>SEQUENCING!D47</f>
        <v>Illumina HiSeq 2500</v>
      </c>
      <c r="F44" s="5">
        <f>SEQUENCING!E47</f>
        <v>1711297</v>
      </c>
      <c r="G44" s="5" t="str">
        <f>SEQUENCING!F47</f>
        <v>RAD-Seq</v>
      </c>
      <c r="H44" s="5" t="str">
        <f>SEQUENCING!G47</f>
        <v>GENOMIC</v>
      </c>
      <c r="I44" s="5" t="str">
        <f>SEQUENCING!H47</f>
        <v>Restriction Digest</v>
      </c>
      <c r="J44" s="5">
        <f>SEQUENCING!I47</f>
        <v>70</v>
      </c>
      <c r="K44" s="5" t="str">
        <f>SEQUENCING!J47</f>
        <v>ILLUMINA</v>
      </c>
      <c r="L44" s="5">
        <f>SEQUENCING!B47</f>
        <v>60130</v>
      </c>
      <c r="M44" s="5">
        <f>SEQUENCING!P47</f>
        <v>0</v>
      </c>
      <c r="N44" s="5" t="str">
        <f>SEQUENCING!Q47</f>
        <v>DArTseq</v>
      </c>
      <c r="O44" s="5">
        <f>SEQUENCING!R47</f>
        <v>0</v>
      </c>
    </row>
    <row r="45" spans="1:15" ht="16">
      <c r="A45" s="5" t="str">
        <f>SEQUENCING!V48</f>
        <v>exp_sam_60131</v>
      </c>
      <c r="B45" s="5" t="str">
        <f>SEQUENCING!W48</f>
        <v>sam_60131</v>
      </c>
      <c r="C45" s="5" t="str">
        <f>STUDY!$B$5</f>
        <v>20220510_SEBIMER_PDD</v>
      </c>
      <c r="D45" s="5" t="str">
        <f>SEQUENCING!C48</f>
        <v>SINGLE</v>
      </c>
      <c r="E45" s="5" t="str">
        <f>SEQUENCING!D48</f>
        <v>Illumina HiSeq 2500</v>
      </c>
      <c r="F45" s="5">
        <f>SEQUENCING!E48</f>
        <v>1711298</v>
      </c>
      <c r="G45" s="5" t="str">
        <f>SEQUENCING!F48</f>
        <v>RAD-Seq</v>
      </c>
      <c r="H45" s="5" t="str">
        <f>SEQUENCING!G48</f>
        <v>GENOMIC</v>
      </c>
      <c r="I45" s="5" t="str">
        <f>SEQUENCING!H48</f>
        <v>Restriction Digest</v>
      </c>
      <c r="J45" s="5">
        <f>SEQUENCING!I48</f>
        <v>70</v>
      </c>
      <c r="K45" s="5" t="str">
        <f>SEQUENCING!J48</f>
        <v>ILLUMINA</v>
      </c>
      <c r="L45" s="5">
        <f>SEQUENCING!B48</f>
        <v>60131</v>
      </c>
      <c r="M45" s="5">
        <f>SEQUENCING!P48</f>
        <v>0</v>
      </c>
      <c r="N45" s="5" t="str">
        <f>SEQUENCING!Q48</f>
        <v>DArTseq</v>
      </c>
      <c r="O45" s="5">
        <f>SEQUENCING!R48</f>
        <v>0</v>
      </c>
    </row>
    <row r="46" spans="1:15" ht="16">
      <c r="A46" s="5" t="str">
        <f>SEQUENCING!V49</f>
        <v>exp_sam_60132</v>
      </c>
      <c r="B46" s="5" t="str">
        <f>SEQUENCING!W49</f>
        <v>sam_60132</v>
      </c>
      <c r="C46" s="5" t="str">
        <f>STUDY!$B$5</f>
        <v>20220510_SEBIMER_PDD</v>
      </c>
      <c r="D46" s="5" t="str">
        <f>SEQUENCING!C49</f>
        <v>SINGLE</v>
      </c>
      <c r="E46" s="5" t="str">
        <f>SEQUENCING!D49</f>
        <v>Illumina HiSeq 2500</v>
      </c>
      <c r="F46" s="5">
        <f>SEQUENCING!E49</f>
        <v>1711299</v>
      </c>
      <c r="G46" s="5" t="str">
        <f>SEQUENCING!F49</f>
        <v>RAD-Seq</v>
      </c>
      <c r="H46" s="5" t="str">
        <f>SEQUENCING!G49</f>
        <v>GENOMIC</v>
      </c>
      <c r="I46" s="5" t="str">
        <f>SEQUENCING!H49</f>
        <v>Restriction Digest</v>
      </c>
      <c r="J46" s="5">
        <f>SEQUENCING!I49</f>
        <v>70</v>
      </c>
      <c r="K46" s="5" t="str">
        <f>SEQUENCING!J49</f>
        <v>ILLUMINA</v>
      </c>
      <c r="L46" s="5">
        <f>SEQUENCING!B49</f>
        <v>60132</v>
      </c>
      <c r="M46" s="5">
        <f>SEQUENCING!P49</f>
        <v>0</v>
      </c>
      <c r="N46" s="5" t="str">
        <f>SEQUENCING!Q49</f>
        <v>DArTseq</v>
      </c>
      <c r="O46" s="5">
        <f>SEQUENCING!R49</f>
        <v>0</v>
      </c>
    </row>
    <row r="47" spans="1:15" ht="16">
      <c r="A47" s="5" t="str">
        <f>SEQUENCING!V50</f>
        <v>exp_sam_60133</v>
      </c>
      <c r="B47" s="5" t="str">
        <f>SEQUENCING!W50</f>
        <v>sam_60133</v>
      </c>
      <c r="C47" s="5" t="str">
        <f>STUDY!$B$5</f>
        <v>20220510_SEBIMER_PDD</v>
      </c>
      <c r="D47" s="5" t="str">
        <f>SEQUENCING!C50</f>
        <v>SINGLE</v>
      </c>
      <c r="E47" s="5" t="str">
        <f>SEQUENCING!D50</f>
        <v>Illumina HiSeq 2500</v>
      </c>
      <c r="F47" s="5">
        <f>SEQUENCING!E50</f>
        <v>1711300</v>
      </c>
      <c r="G47" s="5" t="str">
        <f>SEQUENCING!F50</f>
        <v>RAD-Seq</v>
      </c>
      <c r="H47" s="5" t="str">
        <f>SEQUENCING!G50</f>
        <v>GENOMIC</v>
      </c>
      <c r="I47" s="5" t="str">
        <f>SEQUENCING!H50</f>
        <v>Restriction Digest</v>
      </c>
      <c r="J47" s="5">
        <f>SEQUENCING!I50</f>
        <v>70</v>
      </c>
      <c r="K47" s="5" t="str">
        <f>SEQUENCING!J50</f>
        <v>ILLUMINA</v>
      </c>
      <c r="L47" s="5">
        <f>SEQUENCING!B50</f>
        <v>60133</v>
      </c>
      <c r="M47" s="5">
        <f>SEQUENCING!P50</f>
        <v>0</v>
      </c>
      <c r="N47" s="5" t="str">
        <f>SEQUENCING!Q50</f>
        <v>DArTseq</v>
      </c>
      <c r="O47" s="5">
        <f>SEQUENCING!R50</f>
        <v>0</v>
      </c>
    </row>
    <row r="48" spans="1:15" ht="16">
      <c r="A48" s="5" t="str">
        <f>SEQUENCING!V51</f>
        <v>exp_sam_60134</v>
      </c>
      <c r="B48" s="5" t="str">
        <f>SEQUENCING!W51</f>
        <v>sam_60134</v>
      </c>
      <c r="C48" s="5" t="str">
        <f>STUDY!$B$5</f>
        <v>20220510_SEBIMER_PDD</v>
      </c>
      <c r="D48" s="5" t="str">
        <f>SEQUENCING!C51</f>
        <v>SINGLE</v>
      </c>
      <c r="E48" s="5" t="str">
        <f>SEQUENCING!D51</f>
        <v>Illumina HiSeq 2500</v>
      </c>
      <c r="F48" s="5">
        <f>SEQUENCING!E51</f>
        <v>1711301</v>
      </c>
      <c r="G48" s="5" t="str">
        <f>SEQUENCING!F51</f>
        <v>RAD-Seq</v>
      </c>
      <c r="H48" s="5" t="str">
        <f>SEQUENCING!G51</f>
        <v>GENOMIC</v>
      </c>
      <c r="I48" s="5" t="str">
        <f>SEQUENCING!H51</f>
        <v>Restriction Digest</v>
      </c>
      <c r="J48" s="5">
        <f>SEQUENCING!I51</f>
        <v>70</v>
      </c>
      <c r="K48" s="5" t="str">
        <f>SEQUENCING!J51</f>
        <v>ILLUMINA</v>
      </c>
      <c r="L48" s="5">
        <f>SEQUENCING!B51</f>
        <v>60134</v>
      </c>
      <c r="M48" s="5">
        <f>SEQUENCING!P51</f>
        <v>0</v>
      </c>
      <c r="N48" s="5" t="str">
        <f>SEQUENCING!Q51</f>
        <v>DArTseq</v>
      </c>
      <c r="O48" s="5">
        <f>SEQUENCING!R51</f>
        <v>0</v>
      </c>
    </row>
    <row r="49" spans="1:15" ht="16">
      <c r="A49" s="5" t="str">
        <f>SEQUENCING!V52</f>
        <v>exp_sam_60135</v>
      </c>
      <c r="B49" s="5" t="str">
        <f>SEQUENCING!W52</f>
        <v>sam_60135</v>
      </c>
      <c r="C49" s="5" t="str">
        <f>STUDY!$B$5</f>
        <v>20220510_SEBIMER_PDD</v>
      </c>
      <c r="D49" s="5" t="str">
        <f>SEQUENCING!C52</f>
        <v>SINGLE</v>
      </c>
      <c r="E49" s="5" t="str">
        <f>SEQUENCING!D52</f>
        <v>Illumina HiSeq 2500</v>
      </c>
      <c r="F49" s="5">
        <f>SEQUENCING!E52</f>
        <v>1711302</v>
      </c>
      <c r="G49" s="5" t="str">
        <f>SEQUENCING!F52</f>
        <v>RAD-Seq</v>
      </c>
      <c r="H49" s="5" t="str">
        <f>SEQUENCING!G52</f>
        <v>GENOMIC</v>
      </c>
      <c r="I49" s="5" t="str">
        <f>SEQUENCING!H52</f>
        <v>Restriction Digest</v>
      </c>
      <c r="J49" s="5">
        <f>SEQUENCING!I52</f>
        <v>70</v>
      </c>
      <c r="K49" s="5" t="str">
        <f>SEQUENCING!J52</f>
        <v>ILLUMINA</v>
      </c>
      <c r="L49" s="5">
        <f>SEQUENCING!B52</f>
        <v>60135</v>
      </c>
      <c r="M49" s="5">
        <f>SEQUENCING!P52</f>
        <v>0</v>
      </c>
      <c r="N49" s="5" t="str">
        <f>SEQUENCING!Q52</f>
        <v>DArTseq</v>
      </c>
      <c r="O49" s="5">
        <f>SEQUENCING!R52</f>
        <v>0</v>
      </c>
    </row>
    <row r="50" spans="1:15" ht="16">
      <c r="A50" s="5" t="str">
        <f>SEQUENCING!V53</f>
        <v>exp_sam_60136</v>
      </c>
      <c r="B50" s="5" t="str">
        <f>SEQUENCING!W53</f>
        <v>sam_60136</v>
      </c>
      <c r="C50" s="5" t="str">
        <f>STUDY!$B$5</f>
        <v>20220510_SEBIMER_PDD</v>
      </c>
      <c r="D50" s="5" t="str">
        <f>SEQUENCING!C53</f>
        <v>SINGLE</v>
      </c>
      <c r="E50" s="5" t="str">
        <f>SEQUENCING!D53</f>
        <v>Illumina HiSeq 2500</v>
      </c>
      <c r="F50" s="5">
        <f>SEQUENCING!E53</f>
        <v>1728568</v>
      </c>
      <c r="G50" s="5" t="str">
        <f>SEQUENCING!F53</f>
        <v>RAD-Seq</v>
      </c>
      <c r="H50" s="5" t="str">
        <f>SEQUENCING!G53</f>
        <v>GENOMIC</v>
      </c>
      <c r="I50" s="5" t="str">
        <f>SEQUENCING!H53</f>
        <v>Restriction Digest</v>
      </c>
      <c r="J50" s="5">
        <f>SEQUENCING!I53</f>
        <v>70</v>
      </c>
      <c r="K50" s="5" t="str">
        <f>SEQUENCING!J53</f>
        <v>ILLUMINA</v>
      </c>
      <c r="L50" s="5">
        <f>SEQUENCING!B53</f>
        <v>60136</v>
      </c>
      <c r="M50" s="5">
        <f>SEQUENCING!P53</f>
        <v>0</v>
      </c>
      <c r="N50" s="5" t="str">
        <f>SEQUENCING!Q53</f>
        <v>DArTseq</v>
      </c>
      <c r="O50" s="5">
        <f>SEQUENCING!R53</f>
        <v>0</v>
      </c>
    </row>
    <row r="51" spans="1:15" ht="16">
      <c r="A51" s="5" t="str">
        <f>SEQUENCING!V54</f>
        <v>exp_sam_60137</v>
      </c>
      <c r="B51" s="5" t="str">
        <f>SEQUENCING!W54</f>
        <v>sam_60137</v>
      </c>
      <c r="C51" s="5" t="str">
        <f>STUDY!$B$5</f>
        <v>20220510_SEBIMER_PDD</v>
      </c>
      <c r="D51" s="5" t="str">
        <f>SEQUENCING!C54</f>
        <v>SINGLE</v>
      </c>
      <c r="E51" s="5" t="str">
        <f>SEQUENCING!D54</f>
        <v>Illumina HiSeq 2500</v>
      </c>
      <c r="F51" s="5">
        <f>SEQUENCING!E54</f>
        <v>1711304</v>
      </c>
      <c r="G51" s="5" t="str">
        <f>SEQUENCING!F54</f>
        <v>RAD-Seq</v>
      </c>
      <c r="H51" s="5" t="str">
        <f>SEQUENCING!G54</f>
        <v>GENOMIC</v>
      </c>
      <c r="I51" s="5" t="str">
        <f>SEQUENCING!H54</f>
        <v>Restriction Digest</v>
      </c>
      <c r="J51" s="5">
        <f>SEQUENCING!I54</f>
        <v>70</v>
      </c>
      <c r="K51" s="5" t="str">
        <f>SEQUENCING!J54</f>
        <v>ILLUMINA</v>
      </c>
      <c r="L51" s="5">
        <f>SEQUENCING!B54</f>
        <v>60137</v>
      </c>
      <c r="M51" s="5">
        <f>SEQUENCING!P54</f>
        <v>0</v>
      </c>
      <c r="N51" s="5" t="str">
        <f>SEQUENCING!Q54</f>
        <v>DArTseq</v>
      </c>
      <c r="O51" s="5">
        <f>SEQUENCING!R54</f>
        <v>0</v>
      </c>
    </row>
    <row r="52" spans="1:15" ht="16">
      <c r="A52" s="5" t="str">
        <f>SEQUENCING!V55</f>
        <v>exp_sam_60138</v>
      </c>
      <c r="B52" s="5" t="str">
        <f>SEQUENCING!W55</f>
        <v>sam_60138</v>
      </c>
      <c r="C52" s="5" t="str">
        <f>STUDY!$B$5</f>
        <v>20220510_SEBIMER_PDD</v>
      </c>
      <c r="D52" s="5" t="str">
        <f>SEQUENCING!C55</f>
        <v>SINGLE</v>
      </c>
      <c r="E52" s="5" t="str">
        <f>SEQUENCING!D55</f>
        <v>Illumina HiSeq 2500</v>
      </c>
      <c r="F52" s="5">
        <f>SEQUENCING!E55</f>
        <v>1711305</v>
      </c>
      <c r="G52" s="5" t="str">
        <f>SEQUENCING!F55</f>
        <v>RAD-Seq</v>
      </c>
      <c r="H52" s="5" t="str">
        <f>SEQUENCING!G55</f>
        <v>GENOMIC</v>
      </c>
      <c r="I52" s="5" t="str">
        <f>SEQUENCING!H55</f>
        <v>Restriction Digest</v>
      </c>
      <c r="J52" s="5">
        <f>SEQUENCING!I55</f>
        <v>70</v>
      </c>
      <c r="K52" s="5" t="str">
        <f>SEQUENCING!J55</f>
        <v>ILLUMINA</v>
      </c>
      <c r="L52" s="5">
        <f>SEQUENCING!B55</f>
        <v>60138</v>
      </c>
      <c r="M52" s="5">
        <f>SEQUENCING!P55</f>
        <v>0</v>
      </c>
      <c r="N52" s="5" t="str">
        <f>SEQUENCING!Q55</f>
        <v>DArTseq</v>
      </c>
      <c r="O52" s="5">
        <f>SEQUENCING!R55</f>
        <v>0</v>
      </c>
    </row>
    <row r="53" spans="1:15" ht="16">
      <c r="A53" s="5" t="str">
        <f>SEQUENCING!V56</f>
        <v>exp_sam_60139</v>
      </c>
      <c r="B53" s="5" t="str">
        <f>SEQUENCING!W56</f>
        <v>sam_60139</v>
      </c>
      <c r="C53" s="5" t="str">
        <f>STUDY!$B$5</f>
        <v>20220510_SEBIMER_PDD</v>
      </c>
      <c r="D53" s="5" t="str">
        <f>SEQUENCING!C56</f>
        <v>SINGLE</v>
      </c>
      <c r="E53" s="5" t="str">
        <f>SEQUENCING!D56</f>
        <v>Illumina HiSeq 2500</v>
      </c>
      <c r="F53" s="5">
        <f>SEQUENCING!E56</f>
        <v>1711306</v>
      </c>
      <c r="G53" s="5" t="str">
        <f>SEQUENCING!F56</f>
        <v>RAD-Seq</v>
      </c>
      <c r="H53" s="5" t="str">
        <f>SEQUENCING!G56</f>
        <v>GENOMIC</v>
      </c>
      <c r="I53" s="5" t="str">
        <f>SEQUENCING!H56</f>
        <v>Restriction Digest</v>
      </c>
      <c r="J53" s="5">
        <f>SEQUENCING!I56</f>
        <v>70</v>
      </c>
      <c r="K53" s="5" t="str">
        <f>SEQUENCING!J56</f>
        <v>ILLUMINA</v>
      </c>
      <c r="L53" s="5">
        <f>SEQUENCING!B56</f>
        <v>60139</v>
      </c>
      <c r="M53" s="5">
        <f>SEQUENCING!P56</f>
        <v>0</v>
      </c>
      <c r="N53" s="5" t="str">
        <f>SEQUENCING!Q56</f>
        <v>DArTseq</v>
      </c>
      <c r="O53" s="5">
        <f>SEQUENCING!R56</f>
        <v>0</v>
      </c>
    </row>
    <row r="54" spans="1:15" ht="16">
      <c r="A54" s="5" t="str">
        <f>SEQUENCING!V57</f>
        <v>exp_sam_60140</v>
      </c>
      <c r="B54" s="5" t="str">
        <f>SEQUENCING!W57</f>
        <v>sam_60140</v>
      </c>
      <c r="C54" s="5" t="str">
        <f>STUDY!$B$5</f>
        <v>20220510_SEBIMER_PDD</v>
      </c>
      <c r="D54" s="5" t="str">
        <f>SEQUENCING!C57</f>
        <v>SINGLE</v>
      </c>
      <c r="E54" s="5" t="str">
        <f>SEQUENCING!D57</f>
        <v>Illumina HiSeq 2500</v>
      </c>
      <c r="F54" s="5">
        <f>SEQUENCING!E57</f>
        <v>1728570</v>
      </c>
      <c r="G54" s="5" t="str">
        <f>SEQUENCING!F57</f>
        <v>RAD-Seq</v>
      </c>
      <c r="H54" s="5" t="str">
        <f>SEQUENCING!G57</f>
        <v>GENOMIC</v>
      </c>
      <c r="I54" s="5" t="str">
        <f>SEQUENCING!H57</f>
        <v>Restriction Digest</v>
      </c>
      <c r="J54" s="5">
        <f>SEQUENCING!I57</f>
        <v>70</v>
      </c>
      <c r="K54" s="5" t="str">
        <f>SEQUENCING!J57</f>
        <v>ILLUMINA</v>
      </c>
      <c r="L54" s="5">
        <f>SEQUENCING!B57</f>
        <v>60140</v>
      </c>
      <c r="M54" s="5">
        <f>SEQUENCING!P57</f>
        <v>0</v>
      </c>
      <c r="N54" s="5" t="str">
        <f>SEQUENCING!Q57</f>
        <v>DArTseq</v>
      </c>
      <c r="O54" s="5">
        <f>SEQUENCING!R57</f>
        <v>0</v>
      </c>
    </row>
    <row r="55" spans="1:15" ht="16">
      <c r="A55" s="5" t="str">
        <f>SEQUENCING!V58</f>
        <v>exp_sam_60141</v>
      </c>
      <c r="B55" s="5" t="str">
        <f>SEQUENCING!W58</f>
        <v>sam_60141</v>
      </c>
      <c r="C55" s="5" t="str">
        <f>STUDY!$B$5</f>
        <v>20220510_SEBIMER_PDD</v>
      </c>
      <c r="D55" s="5" t="str">
        <f>SEQUENCING!C58</f>
        <v>SINGLE</v>
      </c>
      <c r="E55" s="5" t="str">
        <f>SEQUENCING!D58</f>
        <v>Illumina HiSeq 2500</v>
      </c>
      <c r="F55" s="5">
        <f>SEQUENCING!E58</f>
        <v>1711308</v>
      </c>
      <c r="G55" s="5" t="str">
        <f>SEQUENCING!F58</f>
        <v>RAD-Seq</v>
      </c>
      <c r="H55" s="5" t="str">
        <f>SEQUENCING!G58</f>
        <v>GENOMIC</v>
      </c>
      <c r="I55" s="5" t="str">
        <f>SEQUENCING!H58</f>
        <v>Restriction Digest</v>
      </c>
      <c r="J55" s="5">
        <f>SEQUENCING!I58</f>
        <v>70</v>
      </c>
      <c r="K55" s="5" t="str">
        <f>SEQUENCING!J58</f>
        <v>ILLUMINA</v>
      </c>
      <c r="L55" s="5">
        <f>SEQUENCING!B58</f>
        <v>60141</v>
      </c>
      <c r="M55" s="5">
        <f>SEQUENCING!P58</f>
        <v>0</v>
      </c>
      <c r="N55" s="5" t="str">
        <f>SEQUENCING!Q58</f>
        <v>DArTseq</v>
      </c>
      <c r="O55" s="5">
        <f>SEQUENCING!R58</f>
        <v>0</v>
      </c>
    </row>
    <row r="56" spans="1:15" ht="16">
      <c r="A56" s="5" t="str">
        <f>SEQUENCING!V59</f>
        <v>exp_sam_60142</v>
      </c>
      <c r="B56" s="5" t="str">
        <f>SEQUENCING!W59</f>
        <v>sam_60142</v>
      </c>
      <c r="C56" s="5" t="str">
        <f>STUDY!$B$5</f>
        <v>20220510_SEBIMER_PDD</v>
      </c>
      <c r="D56" s="5" t="str">
        <f>SEQUENCING!C59</f>
        <v>SINGLE</v>
      </c>
      <c r="E56" s="5" t="str">
        <f>SEQUENCING!D59</f>
        <v>Illumina HiSeq 2500</v>
      </c>
      <c r="F56" s="5">
        <f>SEQUENCING!E59</f>
        <v>1711309</v>
      </c>
      <c r="G56" s="5" t="str">
        <f>SEQUENCING!F59</f>
        <v>RAD-Seq</v>
      </c>
      <c r="H56" s="5" t="str">
        <f>SEQUENCING!G59</f>
        <v>GENOMIC</v>
      </c>
      <c r="I56" s="5" t="str">
        <f>SEQUENCING!H59</f>
        <v>Restriction Digest</v>
      </c>
      <c r="J56" s="5">
        <f>SEQUENCING!I59</f>
        <v>70</v>
      </c>
      <c r="K56" s="5" t="str">
        <f>SEQUENCING!J59</f>
        <v>ILLUMINA</v>
      </c>
      <c r="L56" s="5">
        <f>SEQUENCING!B59</f>
        <v>60142</v>
      </c>
      <c r="M56" s="5">
        <f>SEQUENCING!P59</f>
        <v>0</v>
      </c>
      <c r="N56" s="5" t="str">
        <f>SEQUENCING!Q59</f>
        <v>DArTseq</v>
      </c>
      <c r="O56" s="5">
        <f>SEQUENCING!R59</f>
        <v>0</v>
      </c>
    </row>
    <row r="57" spans="1:15" ht="16">
      <c r="A57" s="5" t="str">
        <f>SEQUENCING!V60</f>
        <v>exp_sam_60143</v>
      </c>
      <c r="B57" s="5" t="str">
        <f>SEQUENCING!W60</f>
        <v>sam_60143</v>
      </c>
      <c r="C57" s="5" t="str">
        <f>STUDY!$B$5</f>
        <v>20220510_SEBIMER_PDD</v>
      </c>
      <c r="D57" s="5" t="str">
        <f>SEQUENCING!C60</f>
        <v>SINGLE</v>
      </c>
      <c r="E57" s="5" t="str">
        <f>SEQUENCING!D60</f>
        <v>Illumina HiSeq 2500</v>
      </c>
      <c r="F57" s="5">
        <f>SEQUENCING!E60</f>
        <v>1711310</v>
      </c>
      <c r="G57" s="5" t="str">
        <f>SEQUENCING!F60</f>
        <v>RAD-Seq</v>
      </c>
      <c r="H57" s="5" t="str">
        <f>SEQUENCING!G60</f>
        <v>GENOMIC</v>
      </c>
      <c r="I57" s="5" t="str">
        <f>SEQUENCING!H60</f>
        <v>Restriction Digest</v>
      </c>
      <c r="J57" s="5">
        <f>SEQUENCING!I60</f>
        <v>70</v>
      </c>
      <c r="K57" s="5" t="str">
        <f>SEQUENCING!J60</f>
        <v>ILLUMINA</v>
      </c>
      <c r="L57" s="5">
        <f>SEQUENCING!B60</f>
        <v>60143</v>
      </c>
      <c r="M57" s="5">
        <f>SEQUENCING!P60</f>
        <v>0</v>
      </c>
      <c r="N57" s="5" t="str">
        <f>SEQUENCING!Q60</f>
        <v>DArTseq</v>
      </c>
      <c r="O57" s="5">
        <f>SEQUENCING!R60</f>
        <v>0</v>
      </c>
    </row>
    <row r="58" spans="1:15" ht="16">
      <c r="A58" s="5" t="str">
        <f>SEQUENCING!V61</f>
        <v>exp_sam_60144</v>
      </c>
      <c r="B58" s="5" t="str">
        <f>SEQUENCING!W61</f>
        <v>sam_60144</v>
      </c>
      <c r="C58" s="5" t="str">
        <f>STUDY!$B$5</f>
        <v>20220510_SEBIMER_PDD</v>
      </c>
      <c r="D58" s="5" t="str">
        <f>SEQUENCING!C61</f>
        <v>SINGLE</v>
      </c>
      <c r="E58" s="5" t="str">
        <f>SEQUENCING!D61</f>
        <v>Illumina HiSeq 2500</v>
      </c>
      <c r="F58" s="5">
        <f>SEQUENCING!E61</f>
        <v>1728572</v>
      </c>
      <c r="G58" s="5" t="str">
        <f>SEQUENCING!F61</f>
        <v>RAD-Seq</v>
      </c>
      <c r="H58" s="5" t="str">
        <f>SEQUENCING!G61</f>
        <v>GENOMIC</v>
      </c>
      <c r="I58" s="5" t="str">
        <f>SEQUENCING!H61</f>
        <v>Restriction Digest</v>
      </c>
      <c r="J58" s="5">
        <f>SEQUENCING!I61</f>
        <v>70</v>
      </c>
      <c r="K58" s="5" t="str">
        <f>SEQUENCING!J61</f>
        <v>ILLUMINA</v>
      </c>
      <c r="L58" s="5">
        <f>SEQUENCING!B61</f>
        <v>60144</v>
      </c>
      <c r="M58" s="5">
        <f>SEQUENCING!P61</f>
        <v>0</v>
      </c>
      <c r="N58" s="5" t="str">
        <f>SEQUENCING!Q61</f>
        <v>DArTseq</v>
      </c>
      <c r="O58" s="5">
        <f>SEQUENCING!R61</f>
        <v>0</v>
      </c>
    </row>
    <row r="59" spans="1:15" ht="16">
      <c r="A59" s="5" t="str">
        <f>SEQUENCING!V62</f>
        <v>exp_sam_60145</v>
      </c>
      <c r="B59" s="5" t="str">
        <f>SEQUENCING!W62</f>
        <v>sam_60145</v>
      </c>
      <c r="C59" s="5" t="str">
        <f>STUDY!$B$5</f>
        <v>20220510_SEBIMER_PDD</v>
      </c>
      <c r="D59" s="5" t="str">
        <f>SEQUENCING!C62</f>
        <v>SINGLE</v>
      </c>
      <c r="E59" s="5" t="str">
        <f>SEQUENCING!D62</f>
        <v>Illumina HiSeq 2500</v>
      </c>
      <c r="F59" s="5">
        <f>SEQUENCING!E62</f>
        <v>1728573</v>
      </c>
      <c r="G59" s="5" t="str">
        <f>SEQUENCING!F62</f>
        <v>RAD-Seq</v>
      </c>
      <c r="H59" s="5" t="str">
        <f>SEQUENCING!G62</f>
        <v>GENOMIC</v>
      </c>
      <c r="I59" s="5" t="str">
        <f>SEQUENCING!H62</f>
        <v>Restriction Digest</v>
      </c>
      <c r="J59" s="5">
        <f>SEQUENCING!I62</f>
        <v>70</v>
      </c>
      <c r="K59" s="5" t="str">
        <f>SEQUENCING!J62</f>
        <v>ILLUMINA</v>
      </c>
      <c r="L59" s="5">
        <f>SEQUENCING!B62</f>
        <v>60145</v>
      </c>
      <c r="M59" s="5">
        <f>SEQUENCING!P62</f>
        <v>0</v>
      </c>
      <c r="N59" s="5" t="str">
        <f>SEQUENCING!Q62</f>
        <v>DArTseq</v>
      </c>
      <c r="O59" s="5">
        <f>SEQUENCING!R62</f>
        <v>0</v>
      </c>
    </row>
    <row r="60" spans="1:15" ht="16">
      <c r="A60" s="5" t="str">
        <f>SEQUENCING!V63</f>
        <v>exp_sam_60146</v>
      </c>
      <c r="B60" s="5" t="str">
        <f>SEQUENCING!W63</f>
        <v>sam_60146</v>
      </c>
      <c r="C60" s="5" t="str">
        <f>STUDY!$B$5</f>
        <v>20220510_SEBIMER_PDD</v>
      </c>
      <c r="D60" s="5" t="str">
        <f>SEQUENCING!C63</f>
        <v>SINGLE</v>
      </c>
      <c r="E60" s="5" t="str">
        <f>SEQUENCING!D63</f>
        <v>Illumina HiSeq 2500</v>
      </c>
      <c r="F60" s="5">
        <f>SEQUENCING!E63</f>
        <v>1728574</v>
      </c>
      <c r="G60" s="5" t="str">
        <f>SEQUENCING!F63</f>
        <v>RAD-Seq</v>
      </c>
      <c r="H60" s="5" t="str">
        <f>SEQUENCING!G63</f>
        <v>GENOMIC</v>
      </c>
      <c r="I60" s="5" t="str">
        <f>SEQUENCING!H63</f>
        <v>Restriction Digest</v>
      </c>
      <c r="J60" s="5">
        <f>SEQUENCING!I63</f>
        <v>70</v>
      </c>
      <c r="K60" s="5" t="str">
        <f>SEQUENCING!J63</f>
        <v>ILLUMINA</v>
      </c>
      <c r="L60" s="5">
        <f>SEQUENCING!B63</f>
        <v>60146</v>
      </c>
      <c r="M60" s="5">
        <f>SEQUENCING!P63</f>
        <v>0</v>
      </c>
      <c r="N60" s="5" t="str">
        <f>SEQUENCING!Q63</f>
        <v>DArTseq</v>
      </c>
      <c r="O60" s="5">
        <f>SEQUENCING!R63</f>
        <v>0</v>
      </c>
    </row>
    <row r="61" spans="1:15" ht="16">
      <c r="A61" s="5" t="str">
        <f>SEQUENCING!V64</f>
        <v>exp_sam_60147</v>
      </c>
      <c r="B61" s="5" t="str">
        <f>SEQUENCING!W64</f>
        <v>sam_60147</v>
      </c>
      <c r="C61" s="5" t="str">
        <f>STUDY!$B$5</f>
        <v>20220510_SEBIMER_PDD</v>
      </c>
      <c r="D61" s="5" t="str">
        <f>SEQUENCING!C64</f>
        <v>SINGLE</v>
      </c>
      <c r="E61" s="5" t="str">
        <f>SEQUENCING!D64</f>
        <v>Illumina HiSeq 2500</v>
      </c>
      <c r="F61" s="5">
        <f>SEQUENCING!E64</f>
        <v>1711314</v>
      </c>
      <c r="G61" s="5" t="str">
        <f>SEQUENCING!F64</f>
        <v>RAD-Seq</v>
      </c>
      <c r="H61" s="5" t="str">
        <f>SEQUENCING!G64</f>
        <v>GENOMIC</v>
      </c>
      <c r="I61" s="5" t="str">
        <f>SEQUENCING!H64</f>
        <v>Restriction Digest</v>
      </c>
      <c r="J61" s="5">
        <f>SEQUENCING!I64</f>
        <v>70</v>
      </c>
      <c r="K61" s="5" t="str">
        <f>SEQUENCING!J64</f>
        <v>ILLUMINA</v>
      </c>
      <c r="L61" s="5">
        <f>SEQUENCING!B64</f>
        <v>60147</v>
      </c>
      <c r="M61" s="5">
        <f>SEQUENCING!P64</f>
        <v>0</v>
      </c>
      <c r="N61" s="5" t="str">
        <f>SEQUENCING!Q64</f>
        <v>DArTseq</v>
      </c>
      <c r="O61" s="5">
        <f>SEQUENCING!R64</f>
        <v>0</v>
      </c>
    </row>
    <row r="62" spans="1:15" ht="16">
      <c r="A62" s="5" t="str">
        <f>SEQUENCING!V65</f>
        <v>exp_sam_60148</v>
      </c>
      <c r="B62" s="5" t="str">
        <f>SEQUENCING!W65</f>
        <v>sam_60148</v>
      </c>
      <c r="C62" s="5" t="str">
        <f>STUDY!$B$5</f>
        <v>20220510_SEBIMER_PDD</v>
      </c>
      <c r="D62" s="5" t="str">
        <f>SEQUENCING!C65</f>
        <v>SINGLE</v>
      </c>
      <c r="E62" s="5" t="str">
        <f>SEQUENCING!D65</f>
        <v>Illumina HiSeq 2500</v>
      </c>
      <c r="F62" s="5">
        <f>SEQUENCING!E65</f>
        <v>1728575</v>
      </c>
      <c r="G62" s="5" t="str">
        <f>SEQUENCING!F65</f>
        <v>RAD-Seq</v>
      </c>
      <c r="H62" s="5" t="str">
        <f>SEQUENCING!G65</f>
        <v>GENOMIC</v>
      </c>
      <c r="I62" s="5" t="str">
        <f>SEQUENCING!H65</f>
        <v>Restriction Digest</v>
      </c>
      <c r="J62" s="5">
        <f>SEQUENCING!I65</f>
        <v>70</v>
      </c>
      <c r="K62" s="5" t="str">
        <f>SEQUENCING!J65</f>
        <v>ILLUMINA</v>
      </c>
      <c r="L62" s="5">
        <f>SEQUENCING!B65</f>
        <v>60148</v>
      </c>
      <c r="M62" s="5">
        <f>SEQUENCING!P65</f>
        <v>0</v>
      </c>
      <c r="N62" s="5" t="str">
        <f>SEQUENCING!Q65</f>
        <v>DArTseq</v>
      </c>
      <c r="O62" s="5">
        <f>SEQUENCING!R65</f>
        <v>0</v>
      </c>
    </row>
    <row r="63" spans="1:15" ht="16">
      <c r="A63" s="5" t="str">
        <f>SEQUENCING!V66</f>
        <v>exp_sam_60149</v>
      </c>
      <c r="B63" s="5" t="str">
        <f>SEQUENCING!W66</f>
        <v>sam_60149</v>
      </c>
      <c r="C63" s="5" t="str">
        <f>STUDY!$B$5</f>
        <v>20220510_SEBIMER_PDD</v>
      </c>
      <c r="D63" s="5" t="str">
        <f>SEQUENCING!C66</f>
        <v>SINGLE</v>
      </c>
      <c r="E63" s="5" t="str">
        <f>SEQUENCING!D66</f>
        <v>Illumina HiSeq 2500</v>
      </c>
      <c r="F63" s="5">
        <f>SEQUENCING!E66</f>
        <v>1711316</v>
      </c>
      <c r="G63" s="5" t="str">
        <f>SEQUENCING!F66</f>
        <v>RAD-Seq</v>
      </c>
      <c r="H63" s="5" t="str">
        <f>SEQUENCING!G66</f>
        <v>GENOMIC</v>
      </c>
      <c r="I63" s="5" t="str">
        <f>SEQUENCING!H66</f>
        <v>Restriction Digest</v>
      </c>
      <c r="J63" s="5">
        <f>SEQUENCING!I66</f>
        <v>70</v>
      </c>
      <c r="K63" s="5" t="str">
        <f>SEQUENCING!J66</f>
        <v>ILLUMINA</v>
      </c>
      <c r="L63" s="5">
        <f>SEQUENCING!B66</f>
        <v>60149</v>
      </c>
      <c r="M63" s="5">
        <f>SEQUENCING!P66</f>
        <v>0</v>
      </c>
      <c r="N63" s="5" t="str">
        <f>SEQUENCING!Q66</f>
        <v>DArTseq</v>
      </c>
      <c r="O63" s="5">
        <f>SEQUENCING!R66</f>
        <v>0</v>
      </c>
    </row>
    <row r="64" spans="1:15" ht="16">
      <c r="A64" s="5" t="str">
        <f>SEQUENCING!V67</f>
        <v>exp_sam_60150</v>
      </c>
      <c r="B64" s="5" t="str">
        <f>SEQUENCING!W67</f>
        <v>sam_60150</v>
      </c>
      <c r="C64" s="5" t="str">
        <f>STUDY!$B$5</f>
        <v>20220510_SEBIMER_PDD</v>
      </c>
      <c r="D64" s="5" t="str">
        <f>SEQUENCING!C67</f>
        <v>SINGLE</v>
      </c>
      <c r="E64" s="5" t="str">
        <f>SEQUENCING!D67</f>
        <v>Illumina HiSeq 2500</v>
      </c>
      <c r="F64" s="5">
        <f>SEQUENCING!E67</f>
        <v>1711317</v>
      </c>
      <c r="G64" s="5" t="str">
        <f>SEQUENCING!F67</f>
        <v>RAD-Seq</v>
      </c>
      <c r="H64" s="5" t="str">
        <f>SEQUENCING!G67</f>
        <v>GENOMIC</v>
      </c>
      <c r="I64" s="5" t="str">
        <f>SEQUENCING!H67</f>
        <v>Restriction Digest</v>
      </c>
      <c r="J64" s="5">
        <f>SEQUENCING!I67</f>
        <v>70</v>
      </c>
      <c r="K64" s="5" t="str">
        <f>SEQUENCING!J67</f>
        <v>ILLUMINA</v>
      </c>
      <c r="L64" s="5">
        <f>SEQUENCING!B67</f>
        <v>60150</v>
      </c>
      <c r="M64" s="5">
        <f>SEQUENCING!P67</f>
        <v>0</v>
      </c>
      <c r="N64" s="5" t="str">
        <f>SEQUENCING!Q67</f>
        <v>DArTseq</v>
      </c>
      <c r="O64" s="5">
        <f>SEQUENCING!R67</f>
        <v>0</v>
      </c>
    </row>
    <row r="65" spans="1:15" ht="16">
      <c r="A65" s="5" t="str">
        <f>SEQUENCING!V68</f>
        <v>exp_sam_60151</v>
      </c>
      <c r="B65" s="5" t="str">
        <f>SEQUENCING!W68</f>
        <v>sam_60151</v>
      </c>
      <c r="C65" s="5" t="str">
        <f>STUDY!$B$5</f>
        <v>20220510_SEBIMER_PDD</v>
      </c>
      <c r="D65" s="5" t="str">
        <f>SEQUENCING!C68</f>
        <v>SINGLE</v>
      </c>
      <c r="E65" s="5" t="str">
        <f>SEQUENCING!D68</f>
        <v>Illumina HiSeq 2500</v>
      </c>
      <c r="F65" s="5">
        <f>SEQUENCING!E68</f>
        <v>1711318</v>
      </c>
      <c r="G65" s="5" t="str">
        <f>SEQUENCING!F68</f>
        <v>RAD-Seq</v>
      </c>
      <c r="H65" s="5" t="str">
        <f>SEQUENCING!G68</f>
        <v>GENOMIC</v>
      </c>
      <c r="I65" s="5" t="str">
        <f>SEQUENCING!H68</f>
        <v>Restriction Digest</v>
      </c>
      <c r="J65" s="5">
        <f>SEQUENCING!I68</f>
        <v>70</v>
      </c>
      <c r="K65" s="5" t="str">
        <f>SEQUENCING!J68</f>
        <v>ILLUMINA</v>
      </c>
      <c r="L65" s="5">
        <f>SEQUENCING!B68</f>
        <v>60151</v>
      </c>
      <c r="M65" s="5">
        <f>SEQUENCING!P68</f>
        <v>0</v>
      </c>
      <c r="N65" s="5" t="str">
        <f>SEQUENCING!Q68</f>
        <v>DArTseq</v>
      </c>
      <c r="O65" s="5">
        <f>SEQUENCING!R68</f>
        <v>0</v>
      </c>
    </row>
    <row r="66" spans="1:15" ht="16">
      <c r="A66" s="5" t="str">
        <f>SEQUENCING!V69</f>
        <v>exp_sam_60152</v>
      </c>
      <c r="B66" s="5" t="str">
        <f>SEQUENCING!W69</f>
        <v>sam_60152</v>
      </c>
      <c r="C66" s="5" t="str">
        <f>STUDY!$B$5</f>
        <v>20220510_SEBIMER_PDD</v>
      </c>
      <c r="D66" s="5" t="str">
        <f>SEQUENCING!C69</f>
        <v>SINGLE</v>
      </c>
      <c r="E66" s="5" t="str">
        <f>SEQUENCING!D69</f>
        <v>Illumina HiSeq 2500</v>
      </c>
      <c r="F66" s="5">
        <f>SEQUENCING!E69</f>
        <v>1711319</v>
      </c>
      <c r="G66" s="5" t="str">
        <f>SEQUENCING!F69</f>
        <v>RAD-Seq</v>
      </c>
      <c r="H66" s="5" t="str">
        <f>SEQUENCING!G69</f>
        <v>GENOMIC</v>
      </c>
      <c r="I66" s="5" t="str">
        <f>SEQUENCING!H69</f>
        <v>Restriction Digest</v>
      </c>
      <c r="J66" s="5">
        <f>SEQUENCING!I69</f>
        <v>70</v>
      </c>
      <c r="K66" s="5" t="str">
        <f>SEQUENCING!J69</f>
        <v>ILLUMINA</v>
      </c>
      <c r="L66" s="5">
        <f>SEQUENCING!B69</f>
        <v>60152</v>
      </c>
      <c r="M66" s="5">
        <f>SEQUENCING!P69</f>
        <v>0</v>
      </c>
      <c r="N66" s="5" t="str">
        <f>SEQUENCING!Q69</f>
        <v>DArTseq</v>
      </c>
      <c r="O66" s="5">
        <f>SEQUENCING!R69</f>
        <v>0</v>
      </c>
    </row>
    <row r="67" spans="1:15" ht="16">
      <c r="A67" s="5" t="str">
        <f>SEQUENCING!V70</f>
        <v>exp_sam_60153</v>
      </c>
      <c r="B67" s="5" t="str">
        <f>SEQUENCING!W70</f>
        <v>sam_60153</v>
      </c>
      <c r="C67" s="5" t="str">
        <f>STUDY!$B$5</f>
        <v>20220510_SEBIMER_PDD</v>
      </c>
      <c r="D67" s="5" t="str">
        <f>SEQUENCING!C70</f>
        <v>SINGLE</v>
      </c>
      <c r="E67" s="5" t="str">
        <f>SEQUENCING!D70</f>
        <v>Illumina HiSeq 2500</v>
      </c>
      <c r="F67" s="5">
        <f>SEQUENCING!E70</f>
        <v>1728576</v>
      </c>
      <c r="G67" s="5" t="str">
        <f>SEQUENCING!F70</f>
        <v>RAD-Seq</v>
      </c>
      <c r="H67" s="5" t="str">
        <f>SEQUENCING!G70</f>
        <v>GENOMIC</v>
      </c>
      <c r="I67" s="5" t="str">
        <f>SEQUENCING!H70</f>
        <v>Restriction Digest</v>
      </c>
      <c r="J67" s="5">
        <f>SEQUENCING!I70</f>
        <v>70</v>
      </c>
      <c r="K67" s="5" t="str">
        <f>SEQUENCING!J70</f>
        <v>ILLUMINA</v>
      </c>
      <c r="L67" s="5">
        <f>SEQUENCING!B70</f>
        <v>60153</v>
      </c>
      <c r="M67" s="5">
        <f>SEQUENCING!P70</f>
        <v>0</v>
      </c>
      <c r="N67" s="5" t="str">
        <f>SEQUENCING!Q70</f>
        <v>DArTseq</v>
      </c>
      <c r="O67" s="5">
        <f>SEQUENCING!R70</f>
        <v>0</v>
      </c>
    </row>
    <row r="68" spans="1:15" ht="16">
      <c r="A68" s="5" t="str">
        <f>SEQUENCING!V71</f>
        <v>exp_sam_60154</v>
      </c>
      <c r="B68" s="5" t="str">
        <f>SEQUENCING!W71</f>
        <v>sam_60154</v>
      </c>
      <c r="C68" s="5" t="str">
        <f>STUDY!$B$5</f>
        <v>20220510_SEBIMER_PDD</v>
      </c>
      <c r="D68" s="5" t="str">
        <f>SEQUENCING!C71</f>
        <v>SINGLE</v>
      </c>
      <c r="E68" s="5" t="str">
        <f>SEQUENCING!D71</f>
        <v>Illumina HiSeq 2500</v>
      </c>
      <c r="F68" s="5">
        <f>SEQUENCING!E71</f>
        <v>1711321</v>
      </c>
      <c r="G68" s="5" t="str">
        <f>SEQUENCING!F71</f>
        <v>RAD-Seq</v>
      </c>
      <c r="H68" s="5" t="str">
        <f>SEQUENCING!G71</f>
        <v>GENOMIC</v>
      </c>
      <c r="I68" s="5" t="str">
        <f>SEQUENCING!H71</f>
        <v>Restriction Digest</v>
      </c>
      <c r="J68" s="5">
        <f>SEQUENCING!I71</f>
        <v>70</v>
      </c>
      <c r="K68" s="5" t="str">
        <f>SEQUENCING!J71</f>
        <v>ILLUMINA</v>
      </c>
      <c r="L68" s="5">
        <f>SEQUENCING!B71</f>
        <v>60154</v>
      </c>
      <c r="M68" s="5">
        <f>SEQUENCING!P71</f>
        <v>0</v>
      </c>
      <c r="N68" s="5" t="str">
        <f>SEQUENCING!Q71</f>
        <v>DArTseq</v>
      </c>
      <c r="O68" s="5">
        <f>SEQUENCING!R71</f>
        <v>0</v>
      </c>
    </row>
    <row r="69" spans="1:15" ht="16">
      <c r="A69" s="5" t="str">
        <f>SEQUENCING!V72</f>
        <v>exp_sam_60155</v>
      </c>
      <c r="B69" s="5" t="str">
        <f>SEQUENCING!W72</f>
        <v>sam_60155</v>
      </c>
      <c r="C69" s="5" t="str">
        <f>STUDY!$B$5</f>
        <v>20220510_SEBIMER_PDD</v>
      </c>
      <c r="D69" s="5" t="str">
        <f>SEQUENCING!C72</f>
        <v>SINGLE</v>
      </c>
      <c r="E69" s="5" t="str">
        <f>SEQUENCING!D72</f>
        <v>Illumina HiSeq 2500</v>
      </c>
      <c r="F69" s="5">
        <f>SEQUENCING!E72</f>
        <v>1711322</v>
      </c>
      <c r="G69" s="5" t="str">
        <f>SEQUENCING!F72</f>
        <v>RAD-Seq</v>
      </c>
      <c r="H69" s="5" t="str">
        <f>SEQUENCING!G72</f>
        <v>GENOMIC</v>
      </c>
      <c r="I69" s="5" t="str">
        <f>SEQUENCING!H72</f>
        <v>Restriction Digest</v>
      </c>
      <c r="J69" s="5">
        <f>SEQUENCING!I72</f>
        <v>70</v>
      </c>
      <c r="K69" s="5" t="str">
        <f>SEQUENCING!J72</f>
        <v>ILLUMINA</v>
      </c>
      <c r="L69" s="5">
        <f>SEQUENCING!B72</f>
        <v>60155</v>
      </c>
      <c r="M69" s="5">
        <f>SEQUENCING!P72</f>
        <v>0</v>
      </c>
      <c r="N69" s="5" t="str">
        <f>SEQUENCING!Q72</f>
        <v>DArTseq</v>
      </c>
      <c r="O69" s="5">
        <f>SEQUENCING!R72</f>
        <v>0</v>
      </c>
    </row>
    <row r="70" spans="1:15" ht="16">
      <c r="A70" s="5" t="str">
        <f>SEQUENCING!V73</f>
        <v>exp_sam_60156</v>
      </c>
      <c r="B70" s="5" t="str">
        <f>SEQUENCING!W73</f>
        <v>sam_60156</v>
      </c>
      <c r="C70" s="5" t="str">
        <f>STUDY!$B$5</f>
        <v>20220510_SEBIMER_PDD</v>
      </c>
      <c r="D70" s="5" t="str">
        <f>SEQUENCING!C73</f>
        <v>SINGLE</v>
      </c>
      <c r="E70" s="5" t="str">
        <f>SEQUENCING!D73</f>
        <v>Illumina HiSeq 2500</v>
      </c>
      <c r="F70" s="5">
        <f>SEQUENCING!E73</f>
        <v>1711323</v>
      </c>
      <c r="G70" s="5" t="str">
        <f>SEQUENCING!F73</f>
        <v>RAD-Seq</v>
      </c>
      <c r="H70" s="5" t="str">
        <f>SEQUENCING!G73</f>
        <v>GENOMIC</v>
      </c>
      <c r="I70" s="5" t="str">
        <f>SEQUENCING!H73</f>
        <v>Restriction Digest</v>
      </c>
      <c r="J70" s="5">
        <f>SEQUENCING!I73</f>
        <v>70</v>
      </c>
      <c r="K70" s="5" t="str">
        <f>SEQUENCING!J73</f>
        <v>ILLUMINA</v>
      </c>
      <c r="L70" s="5">
        <f>SEQUENCING!B73</f>
        <v>60156</v>
      </c>
      <c r="M70" s="5">
        <f>SEQUENCING!P73</f>
        <v>0</v>
      </c>
      <c r="N70" s="5" t="str">
        <f>SEQUENCING!Q73</f>
        <v>DArTseq</v>
      </c>
      <c r="O70" s="5">
        <f>SEQUENCING!R73</f>
        <v>0</v>
      </c>
    </row>
    <row r="71" spans="1:15" ht="16">
      <c r="A71" s="5" t="str">
        <f>SEQUENCING!V74</f>
        <v>exp_sam_60157</v>
      </c>
      <c r="B71" s="5" t="str">
        <f>SEQUENCING!W74</f>
        <v>sam_60157</v>
      </c>
      <c r="C71" s="5" t="str">
        <f>STUDY!$B$5</f>
        <v>20220510_SEBIMER_PDD</v>
      </c>
      <c r="D71" s="5" t="str">
        <f>SEQUENCING!C74</f>
        <v>SINGLE</v>
      </c>
      <c r="E71" s="5" t="str">
        <f>SEQUENCING!D74</f>
        <v>Illumina HiSeq 2500</v>
      </c>
      <c r="F71" s="5">
        <f>SEQUENCING!E74</f>
        <v>1711324</v>
      </c>
      <c r="G71" s="5" t="str">
        <f>SEQUENCING!F74</f>
        <v>RAD-Seq</v>
      </c>
      <c r="H71" s="5" t="str">
        <f>SEQUENCING!G74</f>
        <v>GENOMIC</v>
      </c>
      <c r="I71" s="5" t="str">
        <f>SEQUENCING!H74</f>
        <v>Restriction Digest</v>
      </c>
      <c r="J71" s="5">
        <f>SEQUENCING!I74</f>
        <v>70</v>
      </c>
      <c r="K71" s="5" t="str">
        <f>SEQUENCING!J74</f>
        <v>ILLUMINA</v>
      </c>
      <c r="L71" s="5">
        <f>SEQUENCING!B74</f>
        <v>60157</v>
      </c>
      <c r="M71" s="5">
        <f>SEQUENCING!P74</f>
        <v>0</v>
      </c>
      <c r="N71" s="5" t="str">
        <f>SEQUENCING!Q74</f>
        <v>DArTseq</v>
      </c>
      <c r="O71" s="5">
        <f>SEQUENCING!R74</f>
        <v>0</v>
      </c>
    </row>
    <row r="72" spans="1:15" ht="16">
      <c r="A72" s="5" t="str">
        <f>SEQUENCING!V75</f>
        <v>exp_sam_60158</v>
      </c>
      <c r="B72" s="5" t="str">
        <f>SEQUENCING!W75</f>
        <v>sam_60158</v>
      </c>
      <c r="C72" s="5" t="str">
        <f>STUDY!$B$5</f>
        <v>20220510_SEBIMER_PDD</v>
      </c>
      <c r="D72" s="5" t="str">
        <f>SEQUENCING!C75</f>
        <v>SINGLE</v>
      </c>
      <c r="E72" s="5" t="str">
        <f>SEQUENCING!D75</f>
        <v>Illumina HiSeq 2500</v>
      </c>
      <c r="F72" s="5">
        <f>SEQUENCING!E75</f>
        <v>1728578</v>
      </c>
      <c r="G72" s="5" t="str">
        <f>SEQUENCING!F75</f>
        <v>RAD-Seq</v>
      </c>
      <c r="H72" s="5" t="str">
        <f>SEQUENCING!G75</f>
        <v>GENOMIC</v>
      </c>
      <c r="I72" s="5" t="str">
        <f>SEQUENCING!H75</f>
        <v>Restriction Digest</v>
      </c>
      <c r="J72" s="5">
        <f>SEQUENCING!I75</f>
        <v>70</v>
      </c>
      <c r="K72" s="5" t="str">
        <f>SEQUENCING!J75</f>
        <v>ILLUMINA</v>
      </c>
      <c r="L72" s="5">
        <f>SEQUENCING!B75</f>
        <v>60158</v>
      </c>
      <c r="M72" s="5">
        <f>SEQUENCING!P75</f>
        <v>0</v>
      </c>
      <c r="N72" s="5" t="str">
        <f>SEQUENCING!Q75</f>
        <v>DArTseq</v>
      </c>
      <c r="O72" s="5">
        <f>SEQUENCING!R75</f>
        <v>0</v>
      </c>
    </row>
    <row r="73" spans="1:15" ht="16">
      <c r="A73" s="5" t="str">
        <f>SEQUENCING!V76</f>
        <v>exp_sam_60159</v>
      </c>
      <c r="B73" s="5" t="str">
        <f>SEQUENCING!W76</f>
        <v>sam_60159</v>
      </c>
      <c r="C73" s="5" t="str">
        <f>STUDY!$B$5</f>
        <v>20220510_SEBIMER_PDD</v>
      </c>
      <c r="D73" s="5" t="str">
        <f>SEQUENCING!C76</f>
        <v>SINGLE</v>
      </c>
      <c r="E73" s="5" t="str">
        <f>SEQUENCING!D76</f>
        <v>Illumina HiSeq 2500</v>
      </c>
      <c r="F73" s="5">
        <f>SEQUENCING!E76</f>
        <v>1711326</v>
      </c>
      <c r="G73" s="5" t="str">
        <f>SEQUENCING!F76</f>
        <v>RAD-Seq</v>
      </c>
      <c r="H73" s="5" t="str">
        <f>SEQUENCING!G76</f>
        <v>GENOMIC</v>
      </c>
      <c r="I73" s="5" t="str">
        <f>SEQUENCING!H76</f>
        <v>Restriction Digest</v>
      </c>
      <c r="J73" s="5">
        <f>SEQUENCING!I76</f>
        <v>70</v>
      </c>
      <c r="K73" s="5" t="str">
        <f>SEQUENCING!J76</f>
        <v>ILLUMINA</v>
      </c>
      <c r="L73" s="5">
        <f>SEQUENCING!B76</f>
        <v>60159</v>
      </c>
      <c r="M73" s="5">
        <f>SEQUENCING!P76</f>
        <v>0</v>
      </c>
      <c r="N73" s="5" t="str">
        <f>SEQUENCING!Q76</f>
        <v>DArTseq</v>
      </c>
      <c r="O73" s="5">
        <f>SEQUENCING!R76</f>
        <v>0</v>
      </c>
    </row>
    <row r="74" spans="1:15" ht="16">
      <c r="A74" s="5" t="str">
        <f>SEQUENCING!V77</f>
        <v>exp_sam_60160</v>
      </c>
      <c r="B74" s="5" t="str">
        <f>SEQUENCING!W77</f>
        <v>sam_60160</v>
      </c>
      <c r="C74" s="5" t="str">
        <f>STUDY!$B$5</f>
        <v>20220510_SEBIMER_PDD</v>
      </c>
      <c r="D74" s="5" t="str">
        <f>SEQUENCING!C77</f>
        <v>SINGLE</v>
      </c>
      <c r="E74" s="5" t="str">
        <f>SEQUENCING!D77</f>
        <v>Illumina HiSeq 2500</v>
      </c>
      <c r="F74" s="5">
        <f>SEQUENCING!E77</f>
        <v>1711327</v>
      </c>
      <c r="G74" s="5" t="str">
        <f>SEQUENCING!F77</f>
        <v>RAD-Seq</v>
      </c>
      <c r="H74" s="5" t="str">
        <f>SEQUENCING!G77</f>
        <v>GENOMIC</v>
      </c>
      <c r="I74" s="5" t="str">
        <f>SEQUENCING!H77</f>
        <v>Restriction Digest</v>
      </c>
      <c r="J74" s="5">
        <f>SEQUENCING!I77</f>
        <v>70</v>
      </c>
      <c r="K74" s="5" t="str">
        <f>SEQUENCING!J77</f>
        <v>ILLUMINA</v>
      </c>
      <c r="L74" s="5">
        <f>SEQUENCING!B77</f>
        <v>60160</v>
      </c>
      <c r="M74" s="5">
        <f>SEQUENCING!P77</f>
        <v>0</v>
      </c>
      <c r="N74" s="5" t="str">
        <f>SEQUENCING!Q77</f>
        <v>DArTseq</v>
      </c>
      <c r="O74" s="5">
        <f>SEQUENCING!R77</f>
        <v>0</v>
      </c>
    </row>
    <row r="75" spans="1:15" ht="16">
      <c r="A75" s="5" t="str">
        <f>SEQUENCING!V78</f>
        <v>exp_sam_60161</v>
      </c>
      <c r="B75" s="5" t="str">
        <f>SEQUENCING!W78</f>
        <v>sam_60161</v>
      </c>
      <c r="C75" s="5" t="str">
        <f>STUDY!$B$5</f>
        <v>20220510_SEBIMER_PDD</v>
      </c>
      <c r="D75" s="5" t="str">
        <f>SEQUENCING!C78</f>
        <v>SINGLE</v>
      </c>
      <c r="E75" s="5" t="str">
        <f>SEQUENCING!D78</f>
        <v>Illumina HiSeq 2500</v>
      </c>
      <c r="F75" s="5">
        <f>SEQUENCING!E78</f>
        <v>1711328</v>
      </c>
      <c r="G75" s="5" t="str">
        <f>SEQUENCING!F78</f>
        <v>RAD-Seq</v>
      </c>
      <c r="H75" s="5" t="str">
        <f>SEQUENCING!G78</f>
        <v>GENOMIC</v>
      </c>
      <c r="I75" s="5" t="str">
        <f>SEQUENCING!H78</f>
        <v>Restriction Digest</v>
      </c>
      <c r="J75" s="5">
        <f>SEQUENCING!I78</f>
        <v>70</v>
      </c>
      <c r="K75" s="5" t="str">
        <f>SEQUENCING!J78</f>
        <v>ILLUMINA</v>
      </c>
      <c r="L75" s="5">
        <f>SEQUENCING!B78</f>
        <v>60161</v>
      </c>
      <c r="M75" s="5">
        <f>SEQUENCING!P78</f>
        <v>0</v>
      </c>
      <c r="N75" s="5" t="str">
        <f>SEQUENCING!Q78</f>
        <v>DArTseq</v>
      </c>
      <c r="O75" s="5">
        <f>SEQUENCING!R78</f>
        <v>0</v>
      </c>
    </row>
    <row r="76" spans="1:15" ht="16">
      <c r="A76" s="5" t="str">
        <f>SEQUENCING!V79</f>
        <v>exp_sam_60162</v>
      </c>
      <c r="B76" s="5" t="str">
        <f>SEQUENCING!W79</f>
        <v>sam_60162</v>
      </c>
      <c r="C76" s="5" t="str">
        <f>STUDY!$B$5</f>
        <v>20220510_SEBIMER_PDD</v>
      </c>
      <c r="D76" s="5" t="str">
        <f>SEQUENCING!C79</f>
        <v>SINGLE</v>
      </c>
      <c r="E76" s="5" t="str">
        <f>SEQUENCING!D79</f>
        <v>Illumina HiSeq 2500</v>
      </c>
      <c r="F76" s="5">
        <f>SEQUENCING!E79</f>
        <v>1711329</v>
      </c>
      <c r="G76" s="5" t="str">
        <f>SEQUENCING!F79</f>
        <v>RAD-Seq</v>
      </c>
      <c r="H76" s="5" t="str">
        <f>SEQUENCING!G79</f>
        <v>GENOMIC</v>
      </c>
      <c r="I76" s="5" t="str">
        <f>SEQUENCING!H79</f>
        <v>Restriction Digest</v>
      </c>
      <c r="J76" s="5">
        <f>SEQUENCING!I79</f>
        <v>70</v>
      </c>
      <c r="K76" s="5" t="str">
        <f>SEQUENCING!J79</f>
        <v>ILLUMINA</v>
      </c>
      <c r="L76" s="5">
        <f>SEQUENCING!B79</f>
        <v>60162</v>
      </c>
      <c r="M76" s="5">
        <f>SEQUENCING!P79</f>
        <v>0</v>
      </c>
      <c r="N76" s="5" t="str">
        <f>SEQUENCING!Q79</f>
        <v>DArTseq</v>
      </c>
      <c r="O76" s="5">
        <f>SEQUENCING!R79</f>
        <v>0</v>
      </c>
    </row>
    <row r="77" spans="1:15" ht="16">
      <c r="A77" s="5" t="str">
        <f>SEQUENCING!V80</f>
        <v>exp_sam_60163</v>
      </c>
      <c r="B77" s="5" t="str">
        <f>SEQUENCING!W80</f>
        <v>sam_60163</v>
      </c>
      <c r="C77" s="5" t="str">
        <f>STUDY!$B$5</f>
        <v>20220510_SEBIMER_PDD</v>
      </c>
      <c r="D77" s="5" t="str">
        <f>SEQUENCING!C80</f>
        <v>SINGLE</v>
      </c>
      <c r="E77" s="5" t="str">
        <f>SEQUENCING!D80</f>
        <v>Illumina HiSeq 2500</v>
      </c>
      <c r="F77" s="5">
        <f>SEQUENCING!E80</f>
        <v>1728580</v>
      </c>
      <c r="G77" s="5" t="str">
        <f>SEQUENCING!F80</f>
        <v>RAD-Seq</v>
      </c>
      <c r="H77" s="5" t="str">
        <f>SEQUENCING!G80</f>
        <v>GENOMIC</v>
      </c>
      <c r="I77" s="5" t="str">
        <f>SEQUENCING!H80</f>
        <v>Restriction Digest</v>
      </c>
      <c r="J77" s="5">
        <f>SEQUENCING!I80</f>
        <v>70</v>
      </c>
      <c r="K77" s="5" t="str">
        <f>SEQUENCING!J80</f>
        <v>ILLUMINA</v>
      </c>
      <c r="L77" s="5">
        <f>SEQUENCING!B80</f>
        <v>60163</v>
      </c>
      <c r="M77" s="5">
        <f>SEQUENCING!P80</f>
        <v>0</v>
      </c>
      <c r="N77" s="5" t="str">
        <f>SEQUENCING!Q80</f>
        <v>DArTseq</v>
      </c>
      <c r="O77" s="5">
        <f>SEQUENCING!R80</f>
        <v>0</v>
      </c>
    </row>
    <row r="78" spans="1:15" ht="16">
      <c r="A78" s="5" t="str">
        <f>SEQUENCING!V81</f>
        <v>exp_sam_60164</v>
      </c>
      <c r="B78" s="5" t="str">
        <f>SEQUENCING!W81</f>
        <v>sam_60164</v>
      </c>
      <c r="C78" s="5" t="str">
        <f>STUDY!$B$5</f>
        <v>20220510_SEBIMER_PDD</v>
      </c>
      <c r="D78" s="5" t="str">
        <f>SEQUENCING!C81</f>
        <v>SINGLE</v>
      </c>
      <c r="E78" s="5" t="str">
        <f>SEQUENCING!D81</f>
        <v>Illumina HiSeq 2500</v>
      </c>
      <c r="F78" s="5">
        <f>SEQUENCING!E81</f>
        <v>1711331</v>
      </c>
      <c r="G78" s="5" t="str">
        <f>SEQUENCING!F81</f>
        <v>RAD-Seq</v>
      </c>
      <c r="H78" s="5" t="str">
        <f>SEQUENCING!G81</f>
        <v>GENOMIC</v>
      </c>
      <c r="I78" s="5" t="str">
        <f>SEQUENCING!H81</f>
        <v>Restriction Digest</v>
      </c>
      <c r="J78" s="5">
        <f>SEQUENCING!I81</f>
        <v>70</v>
      </c>
      <c r="K78" s="5" t="str">
        <f>SEQUENCING!J81</f>
        <v>ILLUMINA</v>
      </c>
      <c r="L78" s="5">
        <f>SEQUENCING!B81</f>
        <v>60164</v>
      </c>
      <c r="M78" s="5">
        <f>SEQUENCING!P81</f>
        <v>0</v>
      </c>
      <c r="N78" s="5" t="str">
        <f>SEQUENCING!Q81</f>
        <v>DArTseq</v>
      </c>
      <c r="O78" s="5">
        <f>SEQUENCING!R81</f>
        <v>0</v>
      </c>
    </row>
    <row r="79" spans="1:15" ht="16">
      <c r="A79" s="5" t="str">
        <f>SEQUENCING!V82</f>
        <v>exp_sam_60165</v>
      </c>
      <c r="B79" s="5" t="str">
        <f>SEQUENCING!W82</f>
        <v>sam_60165</v>
      </c>
      <c r="C79" s="5" t="str">
        <f>STUDY!$B$5</f>
        <v>20220510_SEBIMER_PDD</v>
      </c>
      <c r="D79" s="5" t="str">
        <f>SEQUENCING!C82</f>
        <v>SINGLE</v>
      </c>
      <c r="E79" s="5" t="str">
        <f>SEQUENCING!D82</f>
        <v>Illumina HiSeq 2500</v>
      </c>
      <c r="F79" s="5">
        <f>SEQUENCING!E82</f>
        <v>1711332</v>
      </c>
      <c r="G79" s="5" t="str">
        <f>SEQUENCING!F82</f>
        <v>RAD-Seq</v>
      </c>
      <c r="H79" s="5" t="str">
        <f>SEQUENCING!G82</f>
        <v>GENOMIC</v>
      </c>
      <c r="I79" s="5" t="str">
        <f>SEQUENCING!H82</f>
        <v>Restriction Digest</v>
      </c>
      <c r="J79" s="5">
        <f>SEQUENCING!I82</f>
        <v>70</v>
      </c>
      <c r="K79" s="5" t="str">
        <f>SEQUENCING!J82</f>
        <v>ILLUMINA</v>
      </c>
      <c r="L79" s="5">
        <f>SEQUENCING!B82</f>
        <v>60165</v>
      </c>
      <c r="M79" s="5">
        <f>SEQUENCING!P82</f>
        <v>0</v>
      </c>
      <c r="N79" s="5" t="str">
        <f>SEQUENCING!Q82</f>
        <v>DArTseq</v>
      </c>
      <c r="O79" s="5">
        <f>SEQUENCING!R82</f>
        <v>0</v>
      </c>
    </row>
    <row r="80" spans="1:15" ht="16">
      <c r="A80" s="5" t="str">
        <f>SEQUENCING!V83</f>
        <v>exp_sam_60166</v>
      </c>
      <c r="B80" s="5" t="str">
        <f>SEQUENCING!W83</f>
        <v>sam_60166</v>
      </c>
      <c r="C80" s="5" t="str">
        <f>STUDY!$B$5</f>
        <v>20220510_SEBIMER_PDD</v>
      </c>
      <c r="D80" s="5" t="str">
        <f>SEQUENCING!C83</f>
        <v>SINGLE</v>
      </c>
      <c r="E80" s="5" t="str">
        <f>SEQUENCING!D83</f>
        <v>Illumina HiSeq 2500</v>
      </c>
      <c r="F80" s="5">
        <f>SEQUENCING!E83</f>
        <v>1711333</v>
      </c>
      <c r="G80" s="5" t="str">
        <f>SEQUENCING!F83</f>
        <v>RAD-Seq</v>
      </c>
      <c r="H80" s="5" t="str">
        <f>SEQUENCING!G83</f>
        <v>GENOMIC</v>
      </c>
      <c r="I80" s="5" t="str">
        <f>SEQUENCING!H83</f>
        <v>Restriction Digest</v>
      </c>
      <c r="J80" s="5">
        <f>SEQUENCING!I83</f>
        <v>70</v>
      </c>
      <c r="K80" s="5" t="str">
        <f>SEQUENCING!J83</f>
        <v>ILLUMINA</v>
      </c>
      <c r="L80" s="5">
        <f>SEQUENCING!B83</f>
        <v>60166</v>
      </c>
      <c r="M80" s="5">
        <f>SEQUENCING!P83</f>
        <v>0</v>
      </c>
      <c r="N80" s="5" t="str">
        <f>SEQUENCING!Q83</f>
        <v>DArTseq</v>
      </c>
      <c r="O80" s="5">
        <f>SEQUENCING!R83</f>
        <v>0</v>
      </c>
    </row>
    <row r="81" spans="1:15" ht="16">
      <c r="A81" s="5" t="str">
        <f>SEQUENCING!V84</f>
        <v>exp_sam_60167</v>
      </c>
      <c r="B81" s="5" t="str">
        <f>SEQUENCING!W84</f>
        <v>sam_60167</v>
      </c>
      <c r="C81" s="5" t="str">
        <f>STUDY!$B$5</f>
        <v>20220510_SEBIMER_PDD</v>
      </c>
      <c r="D81" s="5" t="str">
        <f>SEQUENCING!C84</f>
        <v>SINGLE</v>
      </c>
      <c r="E81" s="5" t="str">
        <f>SEQUENCING!D84</f>
        <v>Illumina HiSeq 2500</v>
      </c>
      <c r="F81" s="5">
        <f>SEQUENCING!E84</f>
        <v>1711334</v>
      </c>
      <c r="G81" s="5" t="str">
        <f>SEQUENCING!F84</f>
        <v>RAD-Seq</v>
      </c>
      <c r="H81" s="5" t="str">
        <f>SEQUENCING!G84</f>
        <v>GENOMIC</v>
      </c>
      <c r="I81" s="5" t="str">
        <f>SEQUENCING!H84</f>
        <v>Restriction Digest</v>
      </c>
      <c r="J81" s="5">
        <f>SEQUENCING!I84</f>
        <v>70</v>
      </c>
      <c r="K81" s="5" t="str">
        <f>SEQUENCING!J84</f>
        <v>ILLUMINA</v>
      </c>
      <c r="L81" s="5">
        <f>SEQUENCING!B84</f>
        <v>60167</v>
      </c>
      <c r="M81" s="5">
        <f>SEQUENCING!P84</f>
        <v>0</v>
      </c>
      <c r="N81" s="5" t="str">
        <f>SEQUENCING!Q84</f>
        <v>DArTseq</v>
      </c>
      <c r="O81" s="5">
        <f>SEQUENCING!R84</f>
        <v>0</v>
      </c>
    </row>
    <row r="82" spans="1:15" ht="16">
      <c r="A82" s="5" t="str">
        <f>SEQUENCING!V85</f>
        <v>exp_sam_60168</v>
      </c>
      <c r="B82" s="5" t="str">
        <f>SEQUENCING!W85</f>
        <v>sam_60168</v>
      </c>
      <c r="C82" s="5" t="str">
        <f>STUDY!$B$5</f>
        <v>20220510_SEBIMER_PDD</v>
      </c>
      <c r="D82" s="5" t="str">
        <f>SEQUENCING!C85</f>
        <v>SINGLE</v>
      </c>
      <c r="E82" s="5" t="str">
        <f>SEQUENCING!D85</f>
        <v>Illumina HiSeq 2500</v>
      </c>
      <c r="F82" s="5">
        <f>SEQUENCING!E85</f>
        <v>1711335</v>
      </c>
      <c r="G82" s="5" t="str">
        <f>SEQUENCING!F85</f>
        <v>RAD-Seq</v>
      </c>
      <c r="H82" s="5" t="str">
        <f>SEQUENCING!G85</f>
        <v>GENOMIC</v>
      </c>
      <c r="I82" s="5" t="str">
        <f>SEQUENCING!H85</f>
        <v>Restriction Digest</v>
      </c>
      <c r="J82" s="5">
        <f>SEQUENCING!I85</f>
        <v>70</v>
      </c>
      <c r="K82" s="5" t="str">
        <f>SEQUENCING!J85</f>
        <v>ILLUMINA</v>
      </c>
      <c r="L82" s="5">
        <f>SEQUENCING!B85</f>
        <v>60168</v>
      </c>
      <c r="M82" s="5">
        <f>SEQUENCING!P85</f>
        <v>0</v>
      </c>
      <c r="N82" s="5" t="str">
        <f>SEQUENCING!Q85</f>
        <v>DArTseq</v>
      </c>
      <c r="O82" s="5">
        <f>SEQUENCING!R85</f>
        <v>0</v>
      </c>
    </row>
    <row r="83" spans="1:15" ht="16">
      <c r="A83" s="5" t="str">
        <f>SEQUENCING!V86</f>
        <v>exp_sam_60169</v>
      </c>
      <c r="B83" s="5" t="str">
        <f>SEQUENCING!W86</f>
        <v>sam_60169</v>
      </c>
      <c r="C83" s="5" t="str">
        <f>STUDY!$B$5</f>
        <v>20220510_SEBIMER_PDD</v>
      </c>
      <c r="D83" s="5" t="str">
        <f>SEQUENCING!C86</f>
        <v>SINGLE</v>
      </c>
      <c r="E83" s="5" t="str">
        <f>SEQUENCING!D86</f>
        <v>Illumina HiSeq 2500</v>
      </c>
      <c r="F83" s="5">
        <f>SEQUENCING!E86</f>
        <v>1711336</v>
      </c>
      <c r="G83" s="5" t="str">
        <f>SEQUENCING!F86</f>
        <v>RAD-Seq</v>
      </c>
      <c r="H83" s="5" t="str">
        <f>SEQUENCING!G86</f>
        <v>GENOMIC</v>
      </c>
      <c r="I83" s="5" t="str">
        <f>SEQUENCING!H86</f>
        <v>Restriction Digest</v>
      </c>
      <c r="J83" s="5">
        <f>SEQUENCING!I86</f>
        <v>70</v>
      </c>
      <c r="K83" s="5" t="str">
        <f>SEQUENCING!J86</f>
        <v>ILLUMINA</v>
      </c>
      <c r="L83" s="5">
        <f>SEQUENCING!B86</f>
        <v>60169</v>
      </c>
      <c r="M83" s="5">
        <f>SEQUENCING!P86</f>
        <v>0</v>
      </c>
      <c r="N83" s="5" t="str">
        <f>SEQUENCING!Q86</f>
        <v>DArTseq</v>
      </c>
      <c r="O83" s="5">
        <f>SEQUENCING!R86</f>
        <v>0</v>
      </c>
    </row>
    <row r="84" spans="1:15" ht="16">
      <c r="A84" s="5" t="str">
        <f>SEQUENCING!V87</f>
        <v>exp_sam_60171</v>
      </c>
      <c r="B84" s="5" t="str">
        <f>SEQUENCING!W87</f>
        <v>sam_60171</v>
      </c>
      <c r="C84" s="5" t="str">
        <f>STUDY!$B$5</f>
        <v>20220510_SEBIMER_PDD</v>
      </c>
      <c r="D84" s="5" t="str">
        <f>SEQUENCING!C87</f>
        <v>SINGLE</v>
      </c>
      <c r="E84" s="5" t="str">
        <f>SEQUENCING!D87</f>
        <v>Illumina HiSeq 2500</v>
      </c>
      <c r="F84" s="5">
        <f>SEQUENCING!E87</f>
        <v>1728582</v>
      </c>
      <c r="G84" s="5" t="str">
        <f>SEQUENCING!F87</f>
        <v>RAD-Seq</v>
      </c>
      <c r="H84" s="5" t="str">
        <f>SEQUENCING!G87</f>
        <v>GENOMIC</v>
      </c>
      <c r="I84" s="5" t="str">
        <f>SEQUENCING!H87</f>
        <v>Restriction Digest</v>
      </c>
      <c r="J84" s="5">
        <f>SEQUENCING!I87</f>
        <v>70</v>
      </c>
      <c r="K84" s="5" t="str">
        <f>SEQUENCING!J87</f>
        <v>ILLUMINA</v>
      </c>
      <c r="L84" s="5">
        <f>SEQUENCING!B87</f>
        <v>60171</v>
      </c>
      <c r="M84" s="5">
        <f>SEQUENCING!P87</f>
        <v>0</v>
      </c>
      <c r="N84" s="5" t="str">
        <f>SEQUENCING!Q87</f>
        <v>DArTseq</v>
      </c>
      <c r="O84" s="5">
        <f>SEQUENCING!R87</f>
        <v>0</v>
      </c>
    </row>
    <row r="85" spans="1:15" ht="16">
      <c r="A85" s="5" t="str">
        <f>SEQUENCING!V88</f>
        <v>exp_sam_60172</v>
      </c>
      <c r="B85" s="5" t="str">
        <f>SEQUENCING!W88</f>
        <v>sam_60172</v>
      </c>
      <c r="C85" s="5" t="str">
        <f>STUDY!$B$5</f>
        <v>20220510_SEBIMER_PDD</v>
      </c>
      <c r="D85" s="5" t="str">
        <f>SEQUENCING!C88</f>
        <v>SINGLE</v>
      </c>
      <c r="E85" s="5" t="str">
        <f>SEQUENCING!D88</f>
        <v>Illumina HiSeq 2500</v>
      </c>
      <c r="F85" s="5">
        <f>SEQUENCING!E88</f>
        <v>1711339</v>
      </c>
      <c r="G85" s="5" t="str">
        <f>SEQUENCING!F88</f>
        <v>RAD-Seq</v>
      </c>
      <c r="H85" s="5" t="str">
        <f>SEQUENCING!G88</f>
        <v>GENOMIC</v>
      </c>
      <c r="I85" s="5" t="str">
        <f>SEQUENCING!H88</f>
        <v>Restriction Digest</v>
      </c>
      <c r="J85" s="5">
        <f>SEQUENCING!I88</f>
        <v>70</v>
      </c>
      <c r="K85" s="5" t="str">
        <f>SEQUENCING!J88</f>
        <v>ILLUMINA</v>
      </c>
      <c r="L85" s="5">
        <f>SEQUENCING!B88</f>
        <v>60172</v>
      </c>
      <c r="M85" s="5">
        <f>SEQUENCING!P88</f>
        <v>0</v>
      </c>
      <c r="N85" s="5" t="str">
        <f>SEQUENCING!Q88</f>
        <v>DArTseq</v>
      </c>
      <c r="O85" s="5">
        <f>SEQUENCING!R88</f>
        <v>0</v>
      </c>
    </row>
    <row r="86" spans="1:15" ht="16">
      <c r="A86" s="5" t="str">
        <f>SEQUENCING!V89</f>
        <v>exp_sam_60173</v>
      </c>
      <c r="B86" s="5" t="str">
        <f>SEQUENCING!W89</f>
        <v>sam_60173</v>
      </c>
      <c r="C86" s="5" t="str">
        <f>STUDY!$B$5</f>
        <v>20220510_SEBIMER_PDD</v>
      </c>
      <c r="D86" s="5" t="str">
        <f>SEQUENCING!C89</f>
        <v>SINGLE</v>
      </c>
      <c r="E86" s="5" t="str">
        <f>SEQUENCING!D89</f>
        <v>Illumina HiSeq 2500</v>
      </c>
      <c r="F86" s="5">
        <f>SEQUENCING!E89</f>
        <v>1711340</v>
      </c>
      <c r="G86" s="5" t="str">
        <f>SEQUENCING!F89</f>
        <v>RAD-Seq</v>
      </c>
      <c r="H86" s="5" t="str">
        <f>SEQUENCING!G89</f>
        <v>GENOMIC</v>
      </c>
      <c r="I86" s="5" t="str">
        <f>SEQUENCING!H89</f>
        <v>Restriction Digest</v>
      </c>
      <c r="J86" s="5">
        <f>SEQUENCING!I89</f>
        <v>70</v>
      </c>
      <c r="K86" s="5" t="str">
        <f>SEQUENCING!J89</f>
        <v>ILLUMINA</v>
      </c>
      <c r="L86" s="5">
        <f>SEQUENCING!B89</f>
        <v>60173</v>
      </c>
      <c r="M86" s="5">
        <f>SEQUENCING!P89</f>
        <v>0</v>
      </c>
      <c r="N86" s="5" t="str">
        <f>SEQUENCING!Q89</f>
        <v>DArTseq</v>
      </c>
      <c r="O86" s="5">
        <f>SEQUENCING!R89</f>
        <v>0</v>
      </c>
    </row>
    <row r="87" spans="1:15" ht="16">
      <c r="A87" s="5" t="str">
        <f>SEQUENCING!V90</f>
        <v>exp_sam_60174</v>
      </c>
      <c r="B87" s="5" t="str">
        <f>SEQUENCING!W90</f>
        <v>sam_60174</v>
      </c>
      <c r="C87" s="5" t="str">
        <f>STUDY!$B$5</f>
        <v>20220510_SEBIMER_PDD</v>
      </c>
      <c r="D87" s="5" t="str">
        <f>SEQUENCING!C90</f>
        <v>SINGLE</v>
      </c>
      <c r="E87" s="5" t="str">
        <f>SEQUENCING!D90</f>
        <v>Illumina HiSeq 2500</v>
      </c>
      <c r="F87" s="5">
        <f>SEQUENCING!E90</f>
        <v>1711341</v>
      </c>
      <c r="G87" s="5" t="str">
        <f>SEQUENCING!F90</f>
        <v>RAD-Seq</v>
      </c>
      <c r="H87" s="5" t="str">
        <f>SEQUENCING!G90</f>
        <v>GENOMIC</v>
      </c>
      <c r="I87" s="5" t="str">
        <f>SEQUENCING!H90</f>
        <v>Restriction Digest</v>
      </c>
      <c r="J87" s="5">
        <f>SEQUENCING!I90</f>
        <v>70</v>
      </c>
      <c r="K87" s="5" t="str">
        <f>SEQUENCING!J90</f>
        <v>ILLUMINA</v>
      </c>
      <c r="L87" s="5">
        <f>SEQUENCING!B90</f>
        <v>60174</v>
      </c>
      <c r="M87" s="5">
        <f>SEQUENCING!P90</f>
        <v>0</v>
      </c>
      <c r="N87" s="5" t="str">
        <f>SEQUENCING!Q90</f>
        <v>DArTseq</v>
      </c>
      <c r="O87" s="5">
        <f>SEQUENCING!R90</f>
        <v>0</v>
      </c>
    </row>
    <row r="88" spans="1:15" ht="16">
      <c r="A88" s="5" t="str">
        <f>SEQUENCING!V91</f>
        <v>exp_sam_60175</v>
      </c>
      <c r="B88" s="5" t="str">
        <f>SEQUENCING!W91</f>
        <v>sam_60175</v>
      </c>
      <c r="C88" s="5" t="str">
        <f>STUDY!$B$5</f>
        <v>20220510_SEBIMER_PDD</v>
      </c>
      <c r="D88" s="5" t="str">
        <f>SEQUENCING!C91</f>
        <v>SINGLE</v>
      </c>
      <c r="E88" s="5" t="str">
        <f>SEQUENCING!D91</f>
        <v>Illumina HiSeq 2500</v>
      </c>
      <c r="F88" s="5">
        <f>SEQUENCING!E91</f>
        <v>1711342</v>
      </c>
      <c r="G88" s="5" t="str">
        <f>SEQUENCING!F91</f>
        <v>RAD-Seq</v>
      </c>
      <c r="H88" s="5" t="str">
        <f>SEQUENCING!G91</f>
        <v>GENOMIC</v>
      </c>
      <c r="I88" s="5" t="str">
        <f>SEQUENCING!H91</f>
        <v>Restriction Digest</v>
      </c>
      <c r="J88" s="5">
        <f>SEQUENCING!I91</f>
        <v>70</v>
      </c>
      <c r="K88" s="5" t="str">
        <f>SEQUENCING!J91</f>
        <v>ILLUMINA</v>
      </c>
      <c r="L88" s="5">
        <f>SEQUENCING!B91</f>
        <v>60175</v>
      </c>
      <c r="M88" s="5">
        <f>SEQUENCING!P91</f>
        <v>0</v>
      </c>
      <c r="N88" s="5" t="str">
        <f>SEQUENCING!Q91</f>
        <v>DArTseq</v>
      </c>
      <c r="O88" s="5">
        <f>SEQUENCING!R91</f>
        <v>0</v>
      </c>
    </row>
    <row r="89" spans="1:15" ht="16">
      <c r="A89" s="5" t="str">
        <f>SEQUENCING!V92</f>
        <v>exp_sam_60176</v>
      </c>
      <c r="B89" s="5" t="str">
        <f>SEQUENCING!W92</f>
        <v>sam_60176</v>
      </c>
      <c r="C89" s="5" t="str">
        <f>STUDY!$B$5</f>
        <v>20220510_SEBIMER_PDD</v>
      </c>
      <c r="D89" s="5" t="str">
        <f>SEQUENCING!C92</f>
        <v>SINGLE</v>
      </c>
      <c r="E89" s="5" t="str">
        <f>SEQUENCING!D92</f>
        <v>Illumina HiSeq 2500</v>
      </c>
      <c r="F89" s="5">
        <f>SEQUENCING!E92</f>
        <v>1728585</v>
      </c>
      <c r="G89" s="5" t="str">
        <f>SEQUENCING!F92</f>
        <v>RAD-Seq</v>
      </c>
      <c r="H89" s="5" t="str">
        <f>SEQUENCING!G92</f>
        <v>GENOMIC</v>
      </c>
      <c r="I89" s="5" t="str">
        <f>SEQUENCING!H92</f>
        <v>Restriction Digest</v>
      </c>
      <c r="J89" s="5">
        <f>SEQUENCING!I92</f>
        <v>70</v>
      </c>
      <c r="K89" s="5" t="str">
        <f>SEQUENCING!J92</f>
        <v>ILLUMINA</v>
      </c>
      <c r="L89" s="5">
        <f>SEQUENCING!B92</f>
        <v>60176</v>
      </c>
      <c r="M89" s="5">
        <f>SEQUENCING!P92</f>
        <v>0</v>
      </c>
      <c r="N89" s="5" t="str">
        <f>SEQUENCING!Q92</f>
        <v>DArTseq</v>
      </c>
      <c r="O89" s="5">
        <f>SEQUENCING!R92</f>
        <v>0</v>
      </c>
    </row>
    <row r="90" spans="1:15" ht="16">
      <c r="A90" s="5" t="str">
        <f>SEQUENCING!V93</f>
        <v>exp_sam_60177</v>
      </c>
      <c r="B90" s="5" t="str">
        <f>SEQUENCING!W93</f>
        <v>sam_60177</v>
      </c>
      <c r="C90" s="5" t="str">
        <f>STUDY!$B$5</f>
        <v>20220510_SEBIMER_PDD</v>
      </c>
      <c r="D90" s="5" t="str">
        <f>SEQUENCING!C93</f>
        <v>SINGLE</v>
      </c>
      <c r="E90" s="5" t="str">
        <f>SEQUENCING!D93</f>
        <v>Illumina HiSeq 2500</v>
      </c>
      <c r="F90" s="5">
        <f>SEQUENCING!E93</f>
        <v>1711344</v>
      </c>
      <c r="G90" s="5" t="str">
        <f>SEQUENCING!F93</f>
        <v>RAD-Seq</v>
      </c>
      <c r="H90" s="5" t="str">
        <f>SEQUENCING!G93</f>
        <v>GENOMIC</v>
      </c>
      <c r="I90" s="5" t="str">
        <f>SEQUENCING!H93</f>
        <v>Restriction Digest</v>
      </c>
      <c r="J90" s="5">
        <f>SEQUENCING!I93</f>
        <v>70</v>
      </c>
      <c r="K90" s="5" t="str">
        <f>SEQUENCING!J93</f>
        <v>ILLUMINA</v>
      </c>
      <c r="L90" s="5">
        <f>SEQUENCING!B93</f>
        <v>60177</v>
      </c>
      <c r="M90" s="5">
        <f>SEQUENCING!P93</f>
        <v>0</v>
      </c>
      <c r="N90" s="5" t="str">
        <f>SEQUENCING!Q93</f>
        <v>DArTseq</v>
      </c>
      <c r="O90" s="5">
        <f>SEQUENCING!R93</f>
        <v>0</v>
      </c>
    </row>
    <row r="91" spans="1:15" ht="16">
      <c r="A91" s="5" t="str">
        <f>SEQUENCING!V94</f>
        <v>exp_sam_60178</v>
      </c>
      <c r="B91" s="5" t="str">
        <f>SEQUENCING!W94</f>
        <v>sam_60178</v>
      </c>
      <c r="C91" s="5" t="str">
        <f>STUDY!$B$5</f>
        <v>20220510_SEBIMER_PDD</v>
      </c>
      <c r="D91" s="5" t="str">
        <f>SEQUENCING!C94</f>
        <v>SINGLE</v>
      </c>
      <c r="E91" s="5" t="str">
        <f>SEQUENCING!D94</f>
        <v>Illumina HiSeq 2500</v>
      </c>
      <c r="F91" s="5">
        <f>SEQUENCING!E94</f>
        <v>1711345</v>
      </c>
      <c r="G91" s="5" t="str">
        <f>SEQUENCING!F94</f>
        <v>RAD-Seq</v>
      </c>
      <c r="H91" s="5" t="str">
        <f>SEQUENCING!G94</f>
        <v>GENOMIC</v>
      </c>
      <c r="I91" s="5" t="str">
        <f>SEQUENCING!H94</f>
        <v>Restriction Digest</v>
      </c>
      <c r="J91" s="5">
        <f>SEQUENCING!I94</f>
        <v>70</v>
      </c>
      <c r="K91" s="5" t="str">
        <f>SEQUENCING!J94</f>
        <v>ILLUMINA</v>
      </c>
      <c r="L91" s="5">
        <f>SEQUENCING!B94</f>
        <v>60178</v>
      </c>
      <c r="M91" s="5">
        <f>SEQUENCING!P94</f>
        <v>0</v>
      </c>
      <c r="N91" s="5" t="str">
        <f>SEQUENCING!Q94</f>
        <v>DArTseq</v>
      </c>
      <c r="O91" s="5">
        <f>SEQUENCING!R94</f>
        <v>0</v>
      </c>
    </row>
    <row r="92" spans="1:15" ht="16">
      <c r="A92" s="5" t="str">
        <f>SEQUENCING!V95</f>
        <v>exp_sam_60179</v>
      </c>
      <c r="B92" s="5" t="str">
        <f>SEQUENCING!W95</f>
        <v>sam_60179</v>
      </c>
      <c r="C92" s="5" t="str">
        <f>STUDY!$B$5</f>
        <v>20220510_SEBIMER_PDD</v>
      </c>
      <c r="D92" s="5" t="str">
        <f>SEQUENCING!C95</f>
        <v>SINGLE</v>
      </c>
      <c r="E92" s="5" t="str">
        <f>SEQUENCING!D95</f>
        <v>Illumina HiSeq 2500</v>
      </c>
      <c r="F92" s="5">
        <f>SEQUENCING!E95</f>
        <v>1711346</v>
      </c>
      <c r="G92" s="5" t="str">
        <f>SEQUENCING!F95</f>
        <v>RAD-Seq</v>
      </c>
      <c r="H92" s="5" t="str">
        <f>SEQUENCING!G95</f>
        <v>GENOMIC</v>
      </c>
      <c r="I92" s="5" t="str">
        <f>SEQUENCING!H95</f>
        <v>Restriction Digest</v>
      </c>
      <c r="J92" s="5">
        <f>SEQUENCING!I95</f>
        <v>70</v>
      </c>
      <c r="K92" s="5" t="str">
        <f>SEQUENCING!J95</f>
        <v>ILLUMINA</v>
      </c>
      <c r="L92" s="5">
        <f>SEQUENCING!B95</f>
        <v>60179</v>
      </c>
      <c r="M92" s="5">
        <f>SEQUENCING!P95</f>
        <v>0</v>
      </c>
      <c r="N92" s="5" t="str">
        <f>SEQUENCING!Q95</f>
        <v>DArTseq</v>
      </c>
      <c r="O92" s="5">
        <f>SEQUENCING!R95</f>
        <v>0</v>
      </c>
    </row>
    <row r="93" spans="1:15" ht="16">
      <c r="A93" s="5" t="str">
        <f>SEQUENCING!V96</f>
        <v>exp_sam_60180</v>
      </c>
      <c r="B93" s="5" t="str">
        <f>SEQUENCING!W96</f>
        <v>sam_60180</v>
      </c>
      <c r="C93" s="5" t="str">
        <f>STUDY!$B$5</f>
        <v>20220510_SEBIMER_PDD</v>
      </c>
      <c r="D93" s="5" t="str">
        <f>SEQUENCING!C96</f>
        <v>SINGLE</v>
      </c>
      <c r="E93" s="5" t="str">
        <f>SEQUENCING!D96</f>
        <v>Illumina HiSeq 2500</v>
      </c>
      <c r="F93" s="5">
        <f>SEQUENCING!E96</f>
        <v>1711347</v>
      </c>
      <c r="G93" s="5" t="str">
        <f>SEQUENCING!F96</f>
        <v>RAD-Seq</v>
      </c>
      <c r="H93" s="5" t="str">
        <f>SEQUENCING!G96</f>
        <v>GENOMIC</v>
      </c>
      <c r="I93" s="5" t="str">
        <f>SEQUENCING!H96</f>
        <v>Restriction Digest</v>
      </c>
      <c r="J93" s="5">
        <f>SEQUENCING!I96</f>
        <v>70</v>
      </c>
      <c r="K93" s="5" t="str">
        <f>SEQUENCING!J96</f>
        <v>ILLUMINA</v>
      </c>
      <c r="L93" s="5">
        <f>SEQUENCING!B96</f>
        <v>60180</v>
      </c>
      <c r="M93" s="5">
        <f>SEQUENCING!P96</f>
        <v>0</v>
      </c>
      <c r="N93" s="5" t="str">
        <f>SEQUENCING!Q96</f>
        <v>DArTseq</v>
      </c>
      <c r="O93" s="5">
        <f>SEQUENCING!R96</f>
        <v>0</v>
      </c>
    </row>
    <row r="94" spans="1:15" ht="16">
      <c r="A94" s="5" t="str">
        <f>SEQUENCING!V97</f>
        <v>exp_sam_60181</v>
      </c>
      <c r="B94" s="5" t="str">
        <f>SEQUENCING!W97</f>
        <v>sam_60181</v>
      </c>
      <c r="C94" s="5" t="str">
        <f>STUDY!$B$5</f>
        <v>20220510_SEBIMER_PDD</v>
      </c>
      <c r="D94" s="5" t="str">
        <f>SEQUENCING!C97</f>
        <v>SINGLE</v>
      </c>
      <c r="E94" s="5" t="str">
        <f>SEQUENCING!D97</f>
        <v>Illumina HiSeq 2500</v>
      </c>
      <c r="F94" s="5">
        <f>SEQUENCING!E97</f>
        <v>1711348</v>
      </c>
      <c r="G94" s="5" t="str">
        <f>SEQUENCING!F97</f>
        <v>RAD-Seq</v>
      </c>
      <c r="H94" s="5" t="str">
        <f>SEQUENCING!G97</f>
        <v>GENOMIC</v>
      </c>
      <c r="I94" s="5" t="str">
        <f>SEQUENCING!H97</f>
        <v>Restriction Digest</v>
      </c>
      <c r="J94" s="5">
        <f>SEQUENCING!I97</f>
        <v>70</v>
      </c>
      <c r="K94" s="5" t="str">
        <f>SEQUENCING!J97</f>
        <v>ILLUMINA</v>
      </c>
      <c r="L94" s="5">
        <f>SEQUENCING!B97</f>
        <v>60181</v>
      </c>
      <c r="M94" s="5">
        <f>SEQUENCING!P97</f>
        <v>0</v>
      </c>
      <c r="N94" s="5" t="str">
        <f>SEQUENCING!Q97</f>
        <v>DArTseq</v>
      </c>
      <c r="O94" s="5">
        <f>SEQUENCING!R97</f>
        <v>0</v>
      </c>
    </row>
    <row r="95" spans="1:15" ht="16">
      <c r="A95" s="5">
        <f>SEQUENCING!V98</f>
        <v>0</v>
      </c>
      <c r="B95" s="5">
        <f>SEQUENCING!W98</f>
        <v>0</v>
      </c>
      <c r="C95" s="5" t="str">
        <f>STUDY!$B$5</f>
        <v>20220510_SEBIMER_PDD</v>
      </c>
      <c r="D95" s="5">
        <f>SEQUENCING!C98</f>
        <v>0</v>
      </c>
      <c r="E95" s="5">
        <f>SEQUENCING!D98</f>
        <v>0</v>
      </c>
      <c r="F95" s="5">
        <f>SEQUENCING!E98</f>
        <v>0</v>
      </c>
      <c r="G95" s="5">
        <f>SEQUENCING!F98</f>
        <v>0</v>
      </c>
      <c r="H95" s="5">
        <f>SEQUENCING!G98</f>
        <v>0</v>
      </c>
      <c r="I95" s="5">
        <f>SEQUENCING!H98</f>
        <v>0</v>
      </c>
      <c r="J95" s="5">
        <f>SEQUENCING!I98</f>
        <v>0</v>
      </c>
      <c r="K95" s="5">
        <f>SEQUENCING!J98</f>
        <v>0</v>
      </c>
      <c r="L95" s="5">
        <f>SEQUENCING!B98</f>
        <v>0</v>
      </c>
      <c r="M95" s="5">
        <f>SEQUENCING!P98</f>
        <v>0</v>
      </c>
      <c r="N95" s="5">
        <f>SEQUENCING!Q98</f>
        <v>0</v>
      </c>
      <c r="O95" s="5">
        <f>SEQUENCING!R98</f>
        <v>0</v>
      </c>
    </row>
    <row r="96" spans="1:15" ht="16">
      <c r="A96" s="5">
        <f>SEQUENCING!V99</f>
        <v>0</v>
      </c>
      <c r="B96" s="5">
        <f>SEQUENCING!W99</f>
        <v>0</v>
      </c>
      <c r="C96" s="5" t="str">
        <f>STUDY!$B$5</f>
        <v>20220510_SEBIMER_PDD</v>
      </c>
      <c r="D96" s="5">
        <f>SEQUENCING!C99</f>
        <v>0</v>
      </c>
      <c r="E96" s="5">
        <f>SEQUENCING!D99</f>
        <v>0</v>
      </c>
      <c r="F96" s="5">
        <f>SEQUENCING!E99</f>
        <v>0</v>
      </c>
      <c r="G96" s="5">
        <f>SEQUENCING!F99</f>
        <v>0</v>
      </c>
      <c r="H96" s="5">
        <f>SEQUENCING!G99</f>
        <v>0</v>
      </c>
      <c r="I96" s="5">
        <f>SEQUENCING!H99</f>
        <v>0</v>
      </c>
      <c r="J96" s="5">
        <f>SEQUENCING!I99</f>
        <v>0</v>
      </c>
      <c r="K96" s="5">
        <f>SEQUENCING!J99</f>
        <v>0</v>
      </c>
      <c r="L96" s="5">
        <f>SEQUENCING!B99</f>
        <v>0</v>
      </c>
      <c r="M96" s="5">
        <f>SEQUENCING!P99</f>
        <v>0</v>
      </c>
      <c r="N96" s="5">
        <f>SEQUENCING!Q99</f>
        <v>0</v>
      </c>
      <c r="O96" s="5">
        <f>SEQUENCING!R99</f>
        <v>0</v>
      </c>
    </row>
    <row r="97" spans="1:15" ht="16">
      <c r="A97" s="5">
        <f>SEQUENCING!V100</f>
        <v>0</v>
      </c>
      <c r="B97" s="5">
        <f>SEQUENCING!W100</f>
        <v>0</v>
      </c>
      <c r="C97" s="5" t="str">
        <f>STUDY!$B$5</f>
        <v>20220510_SEBIMER_PDD</v>
      </c>
      <c r="D97" s="5">
        <f>SEQUENCING!C100</f>
        <v>0</v>
      </c>
      <c r="E97" s="5">
        <f>SEQUENCING!D100</f>
        <v>0</v>
      </c>
      <c r="F97" s="5">
        <f>SEQUENCING!E100</f>
        <v>0</v>
      </c>
      <c r="G97" s="5">
        <f>SEQUENCING!F100</f>
        <v>0</v>
      </c>
      <c r="H97" s="5">
        <f>SEQUENCING!G100</f>
        <v>0</v>
      </c>
      <c r="I97" s="5">
        <f>SEQUENCING!H100</f>
        <v>0</v>
      </c>
      <c r="J97" s="5">
        <f>SEQUENCING!I100</f>
        <v>0</v>
      </c>
      <c r="K97" s="5">
        <f>SEQUENCING!J100</f>
        <v>0</v>
      </c>
      <c r="L97" s="5">
        <f>SEQUENCING!B100</f>
        <v>0</v>
      </c>
      <c r="M97" s="5">
        <f>SEQUENCING!P100</f>
        <v>0</v>
      </c>
      <c r="N97" s="5">
        <f>SEQUENCING!Q100</f>
        <v>0</v>
      </c>
      <c r="O97" s="5">
        <f>SEQUENCING!R100</f>
        <v>0</v>
      </c>
    </row>
    <row r="98" spans="1:15" ht="16">
      <c r="A98" s="5">
        <f>SEQUENCING!V101</f>
        <v>0</v>
      </c>
      <c r="B98" s="5">
        <f>SEQUENCING!W101</f>
        <v>0</v>
      </c>
      <c r="C98" s="5" t="str">
        <f>STUDY!$B$5</f>
        <v>20220510_SEBIMER_PDD</v>
      </c>
      <c r="D98" s="5">
        <f>SEQUENCING!C101</f>
        <v>0</v>
      </c>
      <c r="E98" s="5">
        <f>SEQUENCING!D101</f>
        <v>0</v>
      </c>
      <c r="F98" s="5">
        <f>SEQUENCING!E101</f>
        <v>0</v>
      </c>
      <c r="G98" s="5">
        <f>SEQUENCING!F101</f>
        <v>0</v>
      </c>
      <c r="H98" s="5">
        <f>SEQUENCING!G101</f>
        <v>0</v>
      </c>
      <c r="I98" s="5">
        <f>SEQUENCING!H101</f>
        <v>0</v>
      </c>
      <c r="J98" s="5">
        <f>SEQUENCING!I101</f>
        <v>0</v>
      </c>
      <c r="K98" s="5">
        <f>SEQUENCING!J101</f>
        <v>0</v>
      </c>
      <c r="L98" s="5">
        <f>SEQUENCING!B101</f>
        <v>0</v>
      </c>
      <c r="M98" s="5">
        <f>SEQUENCING!P101</f>
        <v>0</v>
      </c>
      <c r="N98" s="5">
        <f>SEQUENCING!Q101</f>
        <v>0</v>
      </c>
      <c r="O98" s="5">
        <f>SEQUENCING!R101</f>
        <v>0</v>
      </c>
    </row>
    <row r="99" spans="1:15" ht="16">
      <c r="A99" s="5">
        <f>SEQUENCING!V102</f>
        <v>0</v>
      </c>
      <c r="B99" s="5">
        <f>SEQUENCING!W102</f>
        <v>0</v>
      </c>
      <c r="C99" s="5" t="str">
        <f>STUDY!$B$5</f>
        <v>20220510_SEBIMER_PDD</v>
      </c>
      <c r="D99" s="5">
        <f>SEQUENCING!C102</f>
        <v>0</v>
      </c>
      <c r="E99" s="5">
        <f>SEQUENCING!D102</f>
        <v>0</v>
      </c>
      <c r="F99" s="5">
        <f>SEQUENCING!E102</f>
        <v>0</v>
      </c>
      <c r="G99" s="5">
        <f>SEQUENCING!F102</f>
        <v>0</v>
      </c>
      <c r="H99" s="5">
        <f>SEQUENCING!G102</f>
        <v>0</v>
      </c>
      <c r="I99" s="5">
        <f>SEQUENCING!H102</f>
        <v>0</v>
      </c>
      <c r="J99" s="5">
        <f>SEQUENCING!I102</f>
        <v>0</v>
      </c>
      <c r="K99" s="5">
        <f>SEQUENCING!J102</f>
        <v>0</v>
      </c>
      <c r="L99" s="5">
        <f>SEQUENCING!B102</f>
        <v>0</v>
      </c>
      <c r="M99" s="5">
        <f>SEQUENCING!P102</f>
        <v>0</v>
      </c>
      <c r="N99" s="5">
        <f>SEQUENCING!Q102</f>
        <v>0</v>
      </c>
      <c r="O99" s="5">
        <f>SEQUENCING!R102</f>
        <v>0</v>
      </c>
    </row>
    <row r="100" spans="1:15" ht="16">
      <c r="A100" s="5">
        <f>SEQUENCING!V103</f>
        <v>0</v>
      </c>
      <c r="B100" s="5">
        <f>SEQUENCING!W103</f>
        <v>0</v>
      </c>
      <c r="C100" s="5" t="str">
        <f>STUDY!$B$5</f>
        <v>20220510_SEBIMER_PDD</v>
      </c>
      <c r="D100" s="5">
        <f>SEQUENCING!C103</f>
        <v>0</v>
      </c>
      <c r="E100" s="5">
        <f>SEQUENCING!D103</f>
        <v>0</v>
      </c>
      <c r="F100" s="5">
        <f>SEQUENCING!E103</f>
        <v>0</v>
      </c>
      <c r="G100" s="5">
        <f>SEQUENCING!F103</f>
        <v>0</v>
      </c>
      <c r="H100" s="5">
        <f>SEQUENCING!G103</f>
        <v>0</v>
      </c>
      <c r="I100" s="5">
        <f>SEQUENCING!H103</f>
        <v>0</v>
      </c>
      <c r="J100" s="5">
        <f>SEQUENCING!I103</f>
        <v>0</v>
      </c>
      <c r="K100" s="5">
        <f>SEQUENCING!J103</f>
        <v>0</v>
      </c>
      <c r="L100" s="5">
        <f>SEQUENCING!B103</f>
        <v>0</v>
      </c>
      <c r="M100" s="5">
        <f>SEQUENCING!P103</f>
        <v>0</v>
      </c>
      <c r="N100" s="5">
        <f>SEQUENCING!Q103</f>
        <v>0</v>
      </c>
      <c r="O100" s="5">
        <f>SEQUENCING!R103</f>
        <v>0</v>
      </c>
    </row>
    <row r="101" spans="1:15" ht="16">
      <c r="A101" s="5">
        <f>SEQUENCING!V104</f>
        <v>0</v>
      </c>
      <c r="B101" s="5">
        <f>SEQUENCING!W104</f>
        <v>0</v>
      </c>
      <c r="C101" s="5" t="str">
        <f>STUDY!$B$5</f>
        <v>20220510_SEBIMER_PDD</v>
      </c>
      <c r="D101" s="5">
        <f>SEQUENCING!C104</f>
        <v>0</v>
      </c>
      <c r="E101" s="5">
        <f>SEQUENCING!D104</f>
        <v>0</v>
      </c>
      <c r="F101" s="5">
        <f>SEQUENCING!E104</f>
        <v>0</v>
      </c>
      <c r="G101" s="5">
        <f>SEQUENCING!F104</f>
        <v>0</v>
      </c>
      <c r="H101" s="5">
        <f>SEQUENCING!G104</f>
        <v>0</v>
      </c>
      <c r="I101" s="5">
        <f>SEQUENCING!H104</f>
        <v>0</v>
      </c>
      <c r="J101" s="5">
        <f>SEQUENCING!I104</f>
        <v>0</v>
      </c>
      <c r="K101" s="5">
        <f>SEQUENCING!J104</f>
        <v>0</v>
      </c>
      <c r="L101" s="5">
        <f>SEQUENCING!B104</f>
        <v>0</v>
      </c>
      <c r="M101" s="5">
        <f>SEQUENCING!P104</f>
        <v>0</v>
      </c>
      <c r="N101" s="5">
        <f>SEQUENCING!Q104</f>
        <v>0</v>
      </c>
      <c r="O101" s="5">
        <f>SEQUENCING!R104</f>
        <v>0</v>
      </c>
    </row>
    <row r="102" spans="1:15" ht="16">
      <c r="A102" s="5">
        <f>SEQUENCING!V105</f>
        <v>0</v>
      </c>
      <c r="B102" s="5">
        <f>SEQUENCING!W105</f>
        <v>0</v>
      </c>
      <c r="C102" s="5" t="str">
        <f>STUDY!$B$5</f>
        <v>20220510_SEBIMER_PDD</v>
      </c>
      <c r="D102" s="5">
        <f>SEQUENCING!C105</f>
        <v>0</v>
      </c>
      <c r="E102" s="5">
        <f>SEQUENCING!D105</f>
        <v>0</v>
      </c>
      <c r="F102" s="5">
        <f>SEQUENCING!E105</f>
        <v>0</v>
      </c>
      <c r="G102" s="5">
        <f>SEQUENCING!F105</f>
        <v>0</v>
      </c>
      <c r="H102" s="5">
        <f>SEQUENCING!G105</f>
        <v>0</v>
      </c>
      <c r="I102" s="5">
        <f>SEQUENCING!H105</f>
        <v>0</v>
      </c>
      <c r="J102" s="5">
        <f>SEQUENCING!I105</f>
        <v>0</v>
      </c>
      <c r="K102" s="5">
        <f>SEQUENCING!J105</f>
        <v>0</v>
      </c>
      <c r="L102" s="5">
        <f>SEQUENCING!B105</f>
        <v>0</v>
      </c>
      <c r="M102" s="5">
        <f>SEQUENCING!P105</f>
        <v>0</v>
      </c>
      <c r="N102" s="5">
        <f>SEQUENCING!Q105</f>
        <v>0</v>
      </c>
      <c r="O102" s="5">
        <f>SEQUENCING!R105</f>
        <v>0</v>
      </c>
    </row>
    <row r="103" spans="1:15" ht="16">
      <c r="A103" s="5">
        <f>SEQUENCING!V106</f>
        <v>0</v>
      </c>
      <c r="B103" s="5">
        <f>SEQUENCING!W106</f>
        <v>0</v>
      </c>
      <c r="C103" s="5" t="str">
        <f>STUDY!$B$5</f>
        <v>20220510_SEBIMER_PDD</v>
      </c>
      <c r="D103" s="5">
        <f>SEQUENCING!C106</f>
        <v>0</v>
      </c>
      <c r="E103" s="5">
        <f>SEQUENCING!D106</f>
        <v>0</v>
      </c>
      <c r="F103" s="5">
        <f>SEQUENCING!E106</f>
        <v>0</v>
      </c>
      <c r="G103" s="5">
        <f>SEQUENCING!F106</f>
        <v>0</v>
      </c>
      <c r="H103" s="5">
        <f>SEQUENCING!G106</f>
        <v>0</v>
      </c>
      <c r="I103" s="5">
        <f>SEQUENCING!H106</f>
        <v>0</v>
      </c>
      <c r="J103" s="5">
        <f>SEQUENCING!I106</f>
        <v>0</v>
      </c>
      <c r="K103" s="5">
        <f>SEQUENCING!J106</f>
        <v>0</v>
      </c>
      <c r="L103" s="5">
        <f>SEQUENCING!B106</f>
        <v>0</v>
      </c>
      <c r="M103" s="5">
        <f>SEQUENCING!P106</f>
        <v>0</v>
      </c>
      <c r="N103" s="5">
        <f>SEQUENCING!Q106</f>
        <v>0</v>
      </c>
      <c r="O103" s="5">
        <f>SEQUENCING!R106</f>
        <v>0</v>
      </c>
    </row>
    <row r="104" spans="1:15" ht="16">
      <c r="A104" s="5">
        <f>SEQUENCING!V107</f>
        <v>0</v>
      </c>
      <c r="B104" s="5">
        <f>SEQUENCING!W107</f>
        <v>0</v>
      </c>
      <c r="C104" s="5" t="str">
        <f>STUDY!$B$5</f>
        <v>20220510_SEBIMER_PDD</v>
      </c>
      <c r="D104" s="5">
        <f>SEQUENCING!C107</f>
        <v>0</v>
      </c>
      <c r="E104" s="5">
        <f>SEQUENCING!D107</f>
        <v>0</v>
      </c>
      <c r="F104" s="5">
        <f>SEQUENCING!E107</f>
        <v>0</v>
      </c>
      <c r="G104" s="5">
        <f>SEQUENCING!F107</f>
        <v>0</v>
      </c>
      <c r="H104" s="5">
        <f>SEQUENCING!G107</f>
        <v>0</v>
      </c>
      <c r="I104" s="5">
        <f>SEQUENCING!H107</f>
        <v>0</v>
      </c>
      <c r="J104" s="5">
        <f>SEQUENCING!I107</f>
        <v>0</v>
      </c>
      <c r="K104" s="5">
        <f>SEQUENCING!J107</f>
        <v>0</v>
      </c>
      <c r="L104" s="5">
        <f>SEQUENCING!B107</f>
        <v>0</v>
      </c>
      <c r="M104" s="5">
        <f>SEQUENCING!P107</f>
        <v>0</v>
      </c>
      <c r="N104" s="5">
        <f>SEQUENCING!Q107</f>
        <v>0</v>
      </c>
      <c r="O104" s="5">
        <f>SEQUENCING!R107</f>
        <v>0</v>
      </c>
    </row>
    <row r="105" spans="1:15" ht="16">
      <c r="A105" s="5">
        <f>SEQUENCING!V108</f>
        <v>0</v>
      </c>
      <c r="B105" s="5">
        <f>SEQUENCING!W108</f>
        <v>0</v>
      </c>
      <c r="C105" s="5" t="str">
        <f>STUDY!$B$5</f>
        <v>20220510_SEBIMER_PDD</v>
      </c>
      <c r="D105" s="5">
        <f>SEQUENCING!C108</f>
        <v>0</v>
      </c>
      <c r="E105" s="5">
        <f>SEQUENCING!D108</f>
        <v>0</v>
      </c>
      <c r="F105" s="5">
        <f>SEQUENCING!E108</f>
        <v>0</v>
      </c>
      <c r="G105" s="5">
        <f>SEQUENCING!F108</f>
        <v>0</v>
      </c>
      <c r="H105" s="5">
        <f>SEQUENCING!G108</f>
        <v>0</v>
      </c>
      <c r="I105" s="5">
        <f>SEQUENCING!H108</f>
        <v>0</v>
      </c>
      <c r="J105" s="5">
        <f>SEQUENCING!I108</f>
        <v>0</v>
      </c>
      <c r="K105" s="5">
        <f>SEQUENCING!J108</f>
        <v>0</v>
      </c>
      <c r="L105" s="5">
        <f>SEQUENCING!B108</f>
        <v>0</v>
      </c>
      <c r="M105" s="5">
        <f>SEQUENCING!P108</f>
        <v>0</v>
      </c>
      <c r="N105" s="5">
        <f>SEQUENCING!Q108</f>
        <v>0</v>
      </c>
      <c r="O105" s="5">
        <f>SEQUENCING!R108</f>
        <v>0</v>
      </c>
    </row>
    <row r="106" spans="1:15" ht="16">
      <c r="A106" s="5">
        <f>SEQUENCING!V109</f>
        <v>0</v>
      </c>
      <c r="B106" s="5">
        <f>SEQUENCING!W109</f>
        <v>0</v>
      </c>
      <c r="C106" s="5" t="str">
        <f>STUDY!$B$5</f>
        <v>20220510_SEBIMER_PDD</v>
      </c>
      <c r="D106" s="5">
        <f>SEQUENCING!C109</f>
        <v>0</v>
      </c>
      <c r="E106" s="5">
        <f>SEQUENCING!D109</f>
        <v>0</v>
      </c>
      <c r="F106" s="5">
        <f>SEQUENCING!E109</f>
        <v>0</v>
      </c>
      <c r="G106" s="5">
        <f>SEQUENCING!F109</f>
        <v>0</v>
      </c>
      <c r="H106" s="5">
        <f>SEQUENCING!G109</f>
        <v>0</v>
      </c>
      <c r="I106" s="5">
        <f>SEQUENCING!H109</f>
        <v>0</v>
      </c>
      <c r="J106" s="5">
        <f>SEQUENCING!I109</f>
        <v>0</v>
      </c>
      <c r="K106" s="5">
        <f>SEQUENCING!J109</f>
        <v>0</v>
      </c>
      <c r="L106" s="5">
        <f>SEQUENCING!B109</f>
        <v>0</v>
      </c>
      <c r="M106" s="5">
        <f>SEQUENCING!P109</f>
        <v>0</v>
      </c>
      <c r="N106" s="5">
        <f>SEQUENCING!Q109</f>
        <v>0</v>
      </c>
      <c r="O106" s="5">
        <f>SEQUENCING!R109</f>
        <v>0</v>
      </c>
    </row>
    <row r="107" spans="1:15" ht="16">
      <c r="A107" s="5">
        <f>SEQUENCING!V110</f>
        <v>0</v>
      </c>
      <c r="B107" s="5">
        <f>SEQUENCING!W110</f>
        <v>0</v>
      </c>
      <c r="C107" s="5" t="str">
        <f>STUDY!$B$5</f>
        <v>20220510_SEBIMER_PDD</v>
      </c>
      <c r="D107" s="5">
        <f>SEQUENCING!C110</f>
        <v>0</v>
      </c>
      <c r="E107" s="5">
        <f>SEQUENCING!D110</f>
        <v>0</v>
      </c>
      <c r="F107" s="5">
        <f>SEQUENCING!E110</f>
        <v>0</v>
      </c>
      <c r="G107" s="5">
        <f>SEQUENCING!F110</f>
        <v>0</v>
      </c>
      <c r="H107" s="5">
        <f>SEQUENCING!G110</f>
        <v>0</v>
      </c>
      <c r="I107" s="5">
        <f>SEQUENCING!H110</f>
        <v>0</v>
      </c>
      <c r="J107" s="5">
        <f>SEQUENCING!I110</f>
        <v>0</v>
      </c>
      <c r="K107" s="5">
        <f>SEQUENCING!J110</f>
        <v>0</v>
      </c>
      <c r="L107" s="5">
        <f>SEQUENCING!B110</f>
        <v>0</v>
      </c>
      <c r="M107" s="5">
        <f>SEQUENCING!P110</f>
        <v>0</v>
      </c>
      <c r="N107" s="5">
        <f>SEQUENCING!Q110</f>
        <v>0</v>
      </c>
      <c r="O107" s="5">
        <f>SEQUENCING!R110</f>
        <v>0</v>
      </c>
    </row>
    <row r="108" spans="1:15" ht="16">
      <c r="A108" s="5">
        <f>SEQUENCING!V111</f>
        <v>0</v>
      </c>
      <c r="B108" s="5">
        <f>SEQUENCING!W111</f>
        <v>0</v>
      </c>
      <c r="C108" s="5" t="str">
        <f>STUDY!$B$5</f>
        <v>20220510_SEBIMER_PDD</v>
      </c>
      <c r="D108" s="5">
        <f>SEQUENCING!C111</f>
        <v>0</v>
      </c>
      <c r="E108" s="5">
        <f>SEQUENCING!D111</f>
        <v>0</v>
      </c>
      <c r="F108" s="5">
        <f>SEQUENCING!E111</f>
        <v>0</v>
      </c>
      <c r="G108" s="5">
        <f>SEQUENCING!F111</f>
        <v>0</v>
      </c>
      <c r="H108" s="5">
        <f>SEQUENCING!G111</f>
        <v>0</v>
      </c>
      <c r="I108" s="5">
        <f>SEQUENCING!H111</f>
        <v>0</v>
      </c>
      <c r="J108" s="5">
        <f>SEQUENCING!I111</f>
        <v>0</v>
      </c>
      <c r="K108" s="5">
        <f>SEQUENCING!J111</f>
        <v>0</v>
      </c>
      <c r="L108" s="5">
        <f>SEQUENCING!B111</f>
        <v>0</v>
      </c>
      <c r="M108" s="5">
        <f>SEQUENCING!P111</f>
        <v>0</v>
      </c>
      <c r="N108" s="5">
        <f>SEQUENCING!Q111</f>
        <v>0</v>
      </c>
      <c r="O108" s="5">
        <f>SEQUENCING!R111</f>
        <v>0</v>
      </c>
    </row>
    <row r="109" spans="1:15" ht="16">
      <c r="A109" s="5">
        <f>SEQUENCING!V112</f>
        <v>0</v>
      </c>
      <c r="B109" s="5">
        <f>SEQUENCING!W112</f>
        <v>0</v>
      </c>
      <c r="C109" s="5" t="str">
        <f>STUDY!$B$5</f>
        <v>20220510_SEBIMER_PDD</v>
      </c>
      <c r="D109" s="5">
        <f>SEQUENCING!C112</f>
        <v>0</v>
      </c>
      <c r="E109" s="5">
        <f>SEQUENCING!D112</f>
        <v>0</v>
      </c>
      <c r="F109" s="5">
        <f>SEQUENCING!E112</f>
        <v>0</v>
      </c>
      <c r="G109" s="5">
        <f>SEQUENCING!F112</f>
        <v>0</v>
      </c>
      <c r="H109" s="5">
        <f>SEQUENCING!G112</f>
        <v>0</v>
      </c>
      <c r="I109" s="5">
        <f>SEQUENCING!H112</f>
        <v>0</v>
      </c>
      <c r="J109" s="5">
        <f>SEQUENCING!I112</f>
        <v>0</v>
      </c>
      <c r="K109" s="5">
        <f>SEQUENCING!J112</f>
        <v>0</v>
      </c>
      <c r="L109" s="5">
        <f>SEQUENCING!B112</f>
        <v>0</v>
      </c>
      <c r="M109" s="5">
        <f>SEQUENCING!P112</f>
        <v>0</v>
      </c>
      <c r="N109" s="5">
        <f>SEQUENCING!Q112</f>
        <v>0</v>
      </c>
      <c r="O109" s="5">
        <f>SEQUENCING!R112</f>
        <v>0</v>
      </c>
    </row>
    <row r="110" spans="1:15" ht="16">
      <c r="A110" s="5">
        <f>SEQUENCING!V113</f>
        <v>0</v>
      </c>
      <c r="B110" s="5">
        <f>SEQUENCING!W113</f>
        <v>0</v>
      </c>
      <c r="C110" s="5" t="str">
        <f>STUDY!$B$5</f>
        <v>20220510_SEBIMER_PDD</v>
      </c>
      <c r="D110" s="5">
        <f>SEQUENCING!C113</f>
        <v>0</v>
      </c>
      <c r="E110" s="5">
        <f>SEQUENCING!D113</f>
        <v>0</v>
      </c>
      <c r="F110" s="5">
        <f>SEQUENCING!E113</f>
        <v>0</v>
      </c>
      <c r="G110" s="5">
        <f>SEQUENCING!F113</f>
        <v>0</v>
      </c>
      <c r="H110" s="5">
        <f>SEQUENCING!G113</f>
        <v>0</v>
      </c>
      <c r="I110" s="5">
        <f>SEQUENCING!H113</f>
        <v>0</v>
      </c>
      <c r="J110" s="5">
        <f>SEQUENCING!I113</f>
        <v>0</v>
      </c>
      <c r="K110" s="5">
        <f>SEQUENCING!J113</f>
        <v>0</v>
      </c>
      <c r="L110" s="5">
        <f>SEQUENCING!B113</f>
        <v>0</v>
      </c>
      <c r="M110" s="5">
        <f>SEQUENCING!P113</f>
        <v>0</v>
      </c>
      <c r="N110" s="5">
        <f>SEQUENCING!Q113</f>
        <v>0</v>
      </c>
      <c r="O110" s="5">
        <f>SEQUENCING!R113</f>
        <v>0</v>
      </c>
    </row>
    <row r="111" spans="1:15" ht="16">
      <c r="A111" s="5">
        <f>SEQUENCING!V114</f>
        <v>0</v>
      </c>
      <c r="B111" s="5">
        <f>SEQUENCING!W114</f>
        <v>0</v>
      </c>
      <c r="C111" s="5" t="str">
        <f>STUDY!$B$5</f>
        <v>20220510_SEBIMER_PDD</v>
      </c>
      <c r="D111" s="5">
        <f>SEQUENCING!C114</f>
        <v>0</v>
      </c>
      <c r="E111" s="5">
        <f>SEQUENCING!D114</f>
        <v>0</v>
      </c>
      <c r="F111" s="5">
        <f>SEQUENCING!E114</f>
        <v>0</v>
      </c>
      <c r="G111" s="5">
        <f>SEQUENCING!F114</f>
        <v>0</v>
      </c>
      <c r="H111" s="5">
        <f>SEQUENCING!G114</f>
        <v>0</v>
      </c>
      <c r="I111" s="5">
        <f>SEQUENCING!H114</f>
        <v>0</v>
      </c>
      <c r="J111" s="5">
        <f>SEQUENCING!I114</f>
        <v>0</v>
      </c>
      <c r="K111" s="5">
        <f>SEQUENCING!J114</f>
        <v>0</v>
      </c>
      <c r="L111" s="5">
        <f>SEQUENCING!B114</f>
        <v>0</v>
      </c>
      <c r="M111" s="5">
        <f>SEQUENCING!P114</f>
        <v>0</v>
      </c>
      <c r="N111" s="5">
        <f>SEQUENCING!Q114</f>
        <v>0</v>
      </c>
      <c r="O111" s="5">
        <f>SEQUENCING!R114</f>
        <v>0</v>
      </c>
    </row>
    <row r="112" spans="1:15" ht="16">
      <c r="A112" s="5">
        <f>SEQUENCING!V115</f>
        <v>0</v>
      </c>
      <c r="B112" s="5">
        <f>SEQUENCING!W115</f>
        <v>0</v>
      </c>
      <c r="C112" s="5" t="str">
        <f>STUDY!$B$5</f>
        <v>20220510_SEBIMER_PDD</v>
      </c>
      <c r="D112" s="5">
        <f>SEQUENCING!C115</f>
        <v>0</v>
      </c>
      <c r="E112" s="5">
        <f>SEQUENCING!D115</f>
        <v>0</v>
      </c>
      <c r="F112" s="5">
        <f>SEQUENCING!E115</f>
        <v>0</v>
      </c>
      <c r="G112" s="5">
        <f>SEQUENCING!F115</f>
        <v>0</v>
      </c>
      <c r="H112" s="5">
        <f>SEQUENCING!G115</f>
        <v>0</v>
      </c>
      <c r="I112" s="5">
        <f>SEQUENCING!H115</f>
        <v>0</v>
      </c>
      <c r="J112" s="5">
        <f>SEQUENCING!I115</f>
        <v>0</v>
      </c>
      <c r="K112" s="5">
        <f>SEQUENCING!J115</f>
        <v>0</v>
      </c>
      <c r="L112" s="5">
        <f>SEQUENCING!B115</f>
        <v>0</v>
      </c>
      <c r="M112" s="5">
        <f>SEQUENCING!P115</f>
        <v>0</v>
      </c>
      <c r="N112" s="5">
        <f>SEQUENCING!Q115</f>
        <v>0</v>
      </c>
      <c r="O112" s="5">
        <f>SEQUENCING!R115</f>
        <v>0</v>
      </c>
    </row>
    <row r="113" spans="1:15" ht="16">
      <c r="A113" s="5">
        <f>SEQUENCING!V116</f>
        <v>0</v>
      </c>
      <c r="B113" s="5">
        <f>SEQUENCING!W116</f>
        <v>0</v>
      </c>
      <c r="C113" s="5" t="str">
        <f>STUDY!$B$5</f>
        <v>20220510_SEBIMER_PDD</v>
      </c>
      <c r="D113" s="5">
        <f>SEQUENCING!C116</f>
        <v>0</v>
      </c>
      <c r="E113" s="5">
        <f>SEQUENCING!D116</f>
        <v>0</v>
      </c>
      <c r="F113" s="5">
        <f>SEQUENCING!E116</f>
        <v>0</v>
      </c>
      <c r="G113" s="5">
        <f>SEQUENCING!F116</f>
        <v>0</v>
      </c>
      <c r="H113" s="5">
        <f>SEQUENCING!G116</f>
        <v>0</v>
      </c>
      <c r="I113" s="5">
        <f>SEQUENCING!H116</f>
        <v>0</v>
      </c>
      <c r="J113" s="5">
        <f>SEQUENCING!I116</f>
        <v>0</v>
      </c>
      <c r="K113" s="5">
        <f>SEQUENCING!J116</f>
        <v>0</v>
      </c>
      <c r="L113" s="5">
        <f>SEQUENCING!B116</f>
        <v>0</v>
      </c>
      <c r="M113" s="5">
        <f>SEQUENCING!P116</f>
        <v>0</v>
      </c>
      <c r="N113" s="5">
        <f>SEQUENCING!Q116</f>
        <v>0</v>
      </c>
      <c r="O113" s="5">
        <f>SEQUENCING!R116</f>
        <v>0</v>
      </c>
    </row>
    <row r="114" spans="1:15" ht="16">
      <c r="A114" s="5">
        <f>SEQUENCING!V117</f>
        <v>0</v>
      </c>
      <c r="B114" s="5">
        <f>SEQUENCING!W117</f>
        <v>0</v>
      </c>
      <c r="C114" s="5" t="str">
        <f>STUDY!$B$5</f>
        <v>20220510_SEBIMER_PDD</v>
      </c>
      <c r="D114" s="5">
        <f>SEQUENCING!C117</f>
        <v>0</v>
      </c>
      <c r="E114" s="5">
        <f>SEQUENCING!D117</f>
        <v>0</v>
      </c>
      <c r="F114" s="5">
        <f>SEQUENCING!E117</f>
        <v>0</v>
      </c>
      <c r="G114" s="5">
        <f>SEQUENCING!F117</f>
        <v>0</v>
      </c>
      <c r="H114" s="5">
        <f>SEQUENCING!G117</f>
        <v>0</v>
      </c>
      <c r="I114" s="5">
        <f>SEQUENCING!H117</f>
        <v>0</v>
      </c>
      <c r="J114" s="5">
        <f>SEQUENCING!I117</f>
        <v>0</v>
      </c>
      <c r="K114" s="5">
        <f>SEQUENCING!J117</f>
        <v>0</v>
      </c>
      <c r="L114" s="5">
        <f>SEQUENCING!B117</f>
        <v>0</v>
      </c>
      <c r="M114" s="5">
        <f>SEQUENCING!P117</f>
        <v>0</v>
      </c>
      <c r="N114" s="5">
        <f>SEQUENCING!Q117</f>
        <v>0</v>
      </c>
      <c r="O114" s="5">
        <f>SEQUENCING!R117</f>
        <v>0</v>
      </c>
    </row>
    <row r="115" spans="1:15" ht="16">
      <c r="A115" s="5">
        <f>SEQUENCING!V118</f>
        <v>0</v>
      </c>
      <c r="B115" s="5">
        <f>SEQUENCING!W118</f>
        <v>0</v>
      </c>
      <c r="C115" s="5" t="str">
        <f>STUDY!$B$5</f>
        <v>20220510_SEBIMER_PDD</v>
      </c>
      <c r="D115" s="5">
        <f>SEQUENCING!C118</f>
        <v>0</v>
      </c>
      <c r="E115" s="5">
        <f>SEQUENCING!D118</f>
        <v>0</v>
      </c>
      <c r="F115" s="5">
        <f>SEQUENCING!E118</f>
        <v>0</v>
      </c>
      <c r="G115" s="5">
        <f>SEQUENCING!F118</f>
        <v>0</v>
      </c>
      <c r="H115" s="5">
        <f>SEQUENCING!G118</f>
        <v>0</v>
      </c>
      <c r="I115" s="5">
        <f>SEQUENCING!H118</f>
        <v>0</v>
      </c>
      <c r="J115" s="5">
        <f>SEQUENCING!I118</f>
        <v>0</v>
      </c>
      <c r="K115" s="5">
        <f>SEQUENCING!J118</f>
        <v>0</v>
      </c>
      <c r="L115" s="5">
        <f>SEQUENCING!B118</f>
        <v>0</v>
      </c>
      <c r="M115" s="5">
        <f>SEQUENCING!P118</f>
        <v>0</v>
      </c>
      <c r="N115" s="5">
        <f>SEQUENCING!Q118</f>
        <v>0</v>
      </c>
      <c r="O115" s="5">
        <f>SEQUENCING!R118</f>
        <v>0</v>
      </c>
    </row>
    <row r="116" spans="1:15" ht="16">
      <c r="A116" s="5">
        <f>SEQUENCING!V119</f>
        <v>0</v>
      </c>
      <c r="B116" s="5">
        <f>SEQUENCING!W119</f>
        <v>0</v>
      </c>
      <c r="C116" s="5" t="str">
        <f>STUDY!$B$5</f>
        <v>20220510_SEBIMER_PDD</v>
      </c>
      <c r="D116" s="5">
        <f>SEQUENCING!C119</f>
        <v>0</v>
      </c>
      <c r="E116" s="5">
        <f>SEQUENCING!D119</f>
        <v>0</v>
      </c>
      <c r="F116" s="5">
        <f>SEQUENCING!E119</f>
        <v>0</v>
      </c>
      <c r="G116" s="5">
        <f>SEQUENCING!F119</f>
        <v>0</v>
      </c>
      <c r="H116" s="5">
        <f>SEQUENCING!G119</f>
        <v>0</v>
      </c>
      <c r="I116" s="5">
        <f>SEQUENCING!H119</f>
        <v>0</v>
      </c>
      <c r="J116" s="5">
        <f>SEQUENCING!I119</f>
        <v>0</v>
      </c>
      <c r="K116" s="5">
        <f>SEQUENCING!J119</f>
        <v>0</v>
      </c>
      <c r="L116" s="5">
        <f>SEQUENCING!B119</f>
        <v>0</v>
      </c>
      <c r="M116" s="5">
        <f>SEQUENCING!P119</f>
        <v>0</v>
      </c>
      <c r="N116" s="5">
        <f>SEQUENCING!Q119</f>
        <v>0</v>
      </c>
      <c r="O116" s="5">
        <f>SEQUENCING!R119</f>
        <v>0</v>
      </c>
    </row>
    <row r="117" spans="1:15" ht="16">
      <c r="A117" s="5">
        <f>SEQUENCING!V120</f>
        <v>0</v>
      </c>
      <c r="B117" s="5">
        <f>SEQUENCING!W120</f>
        <v>0</v>
      </c>
      <c r="C117" s="5" t="str">
        <f>STUDY!$B$5</f>
        <v>20220510_SEBIMER_PDD</v>
      </c>
      <c r="D117" s="5">
        <f>SEQUENCING!C120</f>
        <v>0</v>
      </c>
      <c r="E117" s="5">
        <f>SEQUENCING!D120</f>
        <v>0</v>
      </c>
      <c r="F117" s="5">
        <f>SEQUENCING!E120</f>
        <v>0</v>
      </c>
      <c r="G117" s="5">
        <f>SEQUENCING!F120</f>
        <v>0</v>
      </c>
      <c r="H117" s="5">
        <f>SEQUENCING!G120</f>
        <v>0</v>
      </c>
      <c r="I117" s="5">
        <f>SEQUENCING!H120</f>
        <v>0</v>
      </c>
      <c r="J117" s="5">
        <f>SEQUENCING!I120</f>
        <v>0</v>
      </c>
      <c r="K117" s="5">
        <f>SEQUENCING!J120</f>
        <v>0</v>
      </c>
      <c r="L117" s="5">
        <f>SEQUENCING!B120</f>
        <v>0</v>
      </c>
      <c r="M117" s="5">
        <f>SEQUENCING!P120</f>
        <v>0</v>
      </c>
      <c r="N117" s="5">
        <f>SEQUENCING!Q120</f>
        <v>0</v>
      </c>
      <c r="O117" s="5">
        <f>SEQUENCING!R120</f>
        <v>0</v>
      </c>
    </row>
    <row r="118" spans="1:15" ht="16">
      <c r="A118" s="5">
        <f>SEQUENCING!V121</f>
        <v>0</v>
      </c>
      <c r="B118" s="5">
        <f>SEQUENCING!W121</f>
        <v>0</v>
      </c>
      <c r="C118" s="5" t="str">
        <f>STUDY!$B$5</f>
        <v>20220510_SEBIMER_PDD</v>
      </c>
      <c r="D118" s="5">
        <f>SEQUENCING!C121</f>
        <v>0</v>
      </c>
      <c r="E118" s="5">
        <f>SEQUENCING!D121</f>
        <v>0</v>
      </c>
      <c r="F118" s="5">
        <f>SEQUENCING!E121</f>
        <v>0</v>
      </c>
      <c r="G118" s="5">
        <f>SEQUENCING!F121</f>
        <v>0</v>
      </c>
      <c r="H118" s="5">
        <f>SEQUENCING!G121</f>
        <v>0</v>
      </c>
      <c r="I118" s="5">
        <f>SEQUENCING!H121</f>
        <v>0</v>
      </c>
      <c r="J118" s="5">
        <f>SEQUENCING!I121</f>
        <v>0</v>
      </c>
      <c r="K118" s="5">
        <f>SEQUENCING!J121</f>
        <v>0</v>
      </c>
      <c r="L118" s="5">
        <f>SEQUENCING!B121</f>
        <v>0</v>
      </c>
      <c r="M118" s="5">
        <f>SEQUENCING!P121</f>
        <v>0</v>
      </c>
      <c r="N118" s="5">
        <f>SEQUENCING!Q121</f>
        <v>0</v>
      </c>
      <c r="O118" s="5">
        <f>SEQUENCING!R121</f>
        <v>0</v>
      </c>
    </row>
    <row r="119" spans="1:15" ht="16">
      <c r="A119" s="5">
        <f>SEQUENCING!V122</f>
        <v>0</v>
      </c>
      <c r="B119" s="5">
        <f>SEQUENCING!W122</f>
        <v>0</v>
      </c>
      <c r="C119" s="5" t="str">
        <f>STUDY!$B$5</f>
        <v>20220510_SEBIMER_PDD</v>
      </c>
      <c r="D119" s="5">
        <f>SEQUENCING!C122</f>
        <v>0</v>
      </c>
      <c r="E119" s="5">
        <f>SEQUENCING!D122</f>
        <v>0</v>
      </c>
      <c r="F119" s="5">
        <f>SEQUENCING!E122</f>
        <v>0</v>
      </c>
      <c r="G119" s="5">
        <f>SEQUENCING!F122</f>
        <v>0</v>
      </c>
      <c r="H119" s="5">
        <f>SEQUENCING!G122</f>
        <v>0</v>
      </c>
      <c r="I119" s="5">
        <f>SEQUENCING!H122</f>
        <v>0</v>
      </c>
      <c r="J119" s="5">
        <f>SEQUENCING!I122</f>
        <v>0</v>
      </c>
      <c r="K119" s="5">
        <f>SEQUENCING!J122</f>
        <v>0</v>
      </c>
      <c r="L119" s="5">
        <f>SEQUENCING!B122</f>
        <v>0</v>
      </c>
      <c r="M119" s="5">
        <f>SEQUENCING!P122</f>
        <v>0</v>
      </c>
      <c r="N119" s="5">
        <f>SEQUENCING!Q122</f>
        <v>0</v>
      </c>
      <c r="O119" s="5">
        <f>SEQUENCING!R122</f>
        <v>0</v>
      </c>
    </row>
    <row r="120" spans="1:15" ht="16">
      <c r="A120" s="5">
        <f>SEQUENCING!V123</f>
        <v>0</v>
      </c>
      <c r="B120" s="5">
        <f>SEQUENCING!W123</f>
        <v>0</v>
      </c>
      <c r="C120" s="5" t="str">
        <f>STUDY!$B$5</f>
        <v>20220510_SEBIMER_PDD</v>
      </c>
      <c r="D120" s="5">
        <f>SEQUENCING!C123</f>
        <v>0</v>
      </c>
      <c r="E120" s="5">
        <f>SEQUENCING!D123</f>
        <v>0</v>
      </c>
      <c r="F120" s="5">
        <f>SEQUENCING!E123</f>
        <v>0</v>
      </c>
      <c r="G120" s="5">
        <f>SEQUENCING!F123</f>
        <v>0</v>
      </c>
      <c r="H120" s="5">
        <f>SEQUENCING!G123</f>
        <v>0</v>
      </c>
      <c r="I120" s="5">
        <f>SEQUENCING!H123</f>
        <v>0</v>
      </c>
      <c r="J120" s="5">
        <f>SEQUENCING!I123</f>
        <v>0</v>
      </c>
      <c r="K120" s="5">
        <f>SEQUENCING!J123</f>
        <v>0</v>
      </c>
      <c r="L120" s="5">
        <f>SEQUENCING!B123</f>
        <v>0</v>
      </c>
      <c r="M120" s="5">
        <f>SEQUENCING!P123</f>
        <v>0</v>
      </c>
      <c r="N120" s="5">
        <f>SEQUENCING!Q123</f>
        <v>0</v>
      </c>
      <c r="O120" s="5">
        <f>SEQUENCING!R123</f>
        <v>0</v>
      </c>
    </row>
    <row r="121" spans="1:15" ht="16">
      <c r="A121" s="5">
        <f>SEQUENCING!V124</f>
        <v>0</v>
      </c>
      <c r="B121" s="5">
        <f>SEQUENCING!W124</f>
        <v>0</v>
      </c>
      <c r="C121" s="5" t="str">
        <f>STUDY!$B$5</f>
        <v>20220510_SEBIMER_PDD</v>
      </c>
      <c r="D121" s="5">
        <f>SEQUENCING!C124</f>
        <v>0</v>
      </c>
      <c r="E121" s="5">
        <f>SEQUENCING!D124</f>
        <v>0</v>
      </c>
      <c r="F121" s="5">
        <f>SEQUENCING!E124</f>
        <v>0</v>
      </c>
      <c r="G121" s="5">
        <f>SEQUENCING!F124</f>
        <v>0</v>
      </c>
      <c r="H121" s="5">
        <f>SEQUENCING!G124</f>
        <v>0</v>
      </c>
      <c r="I121" s="5">
        <f>SEQUENCING!H124</f>
        <v>0</v>
      </c>
      <c r="J121" s="5">
        <f>SEQUENCING!I124</f>
        <v>0</v>
      </c>
      <c r="K121" s="5">
        <f>SEQUENCING!J124</f>
        <v>0</v>
      </c>
      <c r="L121" s="5">
        <f>SEQUENCING!B124</f>
        <v>0</v>
      </c>
      <c r="M121" s="5">
        <f>SEQUENCING!P124</f>
        <v>0</v>
      </c>
      <c r="N121" s="5">
        <f>SEQUENCING!Q124</f>
        <v>0</v>
      </c>
      <c r="O121" s="5">
        <f>SEQUENCING!R124</f>
        <v>0</v>
      </c>
    </row>
    <row r="122" spans="1:15" ht="16">
      <c r="A122" s="5">
        <f>SEQUENCING!V125</f>
        <v>0</v>
      </c>
      <c r="B122" s="5">
        <f>SEQUENCING!W125</f>
        <v>0</v>
      </c>
      <c r="C122" s="5" t="str">
        <f>STUDY!$B$5</f>
        <v>20220510_SEBIMER_PDD</v>
      </c>
      <c r="D122" s="5">
        <f>SEQUENCING!C125</f>
        <v>0</v>
      </c>
      <c r="E122" s="5">
        <f>SEQUENCING!D125</f>
        <v>0</v>
      </c>
      <c r="F122" s="5">
        <f>SEQUENCING!E125</f>
        <v>0</v>
      </c>
      <c r="G122" s="5">
        <f>SEQUENCING!F125</f>
        <v>0</v>
      </c>
      <c r="H122" s="5">
        <f>SEQUENCING!G125</f>
        <v>0</v>
      </c>
      <c r="I122" s="5">
        <f>SEQUENCING!H125</f>
        <v>0</v>
      </c>
      <c r="J122" s="5">
        <f>SEQUENCING!I125</f>
        <v>0</v>
      </c>
      <c r="K122" s="5">
        <f>SEQUENCING!J125</f>
        <v>0</v>
      </c>
      <c r="L122" s="5">
        <f>SEQUENCING!B125</f>
        <v>0</v>
      </c>
      <c r="M122" s="5">
        <f>SEQUENCING!P125</f>
        <v>0</v>
      </c>
      <c r="N122" s="5">
        <f>SEQUENCING!Q125</f>
        <v>0</v>
      </c>
      <c r="O122" s="5">
        <f>SEQUENCING!R125</f>
        <v>0</v>
      </c>
    </row>
    <row r="123" spans="1:15" ht="16">
      <c r="A123" s="5">
        <f>SEQUENCING!V126</f>
        <v>0</v>
      </c>
      <c r="B123" s="5">
        <f>SEQUENCING!W126</f>
        <v>0</v>
      </c>
      <c r="C123" s="5" t="str">
        <f>STUDY!$B$5</f>
        <v>20220510_SEBIMER_PDD</v>
      </c>
      <c r="D123" s="5">
        <f>SEQUENCING!C126</f>
        <v>0</v>
      </c>
      <c r="E123" s="5">
        <f>SEQUENCING!D126</f>
        <v>0</v>
      </c>
      <c r="F123" s="5">
        <f>SEQUENCING!E126</f>
        <v>0</v>
      </c>
      <c r="G123" s="5">
        <f>SEQUENCING!F126</f>
        <v>0</v>
      </c>
      <c r="H123" s="5">
        <f>SEQUENCING!G126</f>
        <v>0</v>
      </c>
      <c r="I123" s="5">
        <f>SEQUENCING!H126</f>
        <v>0</v>
      </c>
      <c r="J123" s="5">
        <f>SEQUENCING!I126</f>
        <v>0</v>
      </c>
      <c r="K123" s="5">
        <f>SEQUENCING!J126</f>
        <v>0</v>
      </c>
      <c r="L123" s="5">
        <f>SEQUENCING!B126</f>
        <v>0</v>
      </c>
      <c r="M123" s="5">
        <f>SEQUENCING!P126</f>
        <v>0</v>
      </c>
      <c r="N123" s="5">
        <f>SEQUENCING!Q126</f>
        <v>0</v>
      </c>
      <c r="O123" s="5">
        <f>SEQUENCING!R126</f>
        <v>0</v>
      </c>
    </row>
    <row r="124" spans="1:15" ht="16">
      <c r="A124" s="5">
        <f>SEQUENCING!V127</f>
        <v>0</v>
      </c>
      <c r="B124" s="5">
        <f>SEQUENCING!W127</f>
        <v>0</v>
      </c>
      <c r="C124" s="5" t="str">
        <f>STUDY!$B$5</f>
        <v>20220510_SEBIMER_PDD</v>
      </c>
      <c r="D124" s="5">
        <f>SEQUENCING!C127</f>
        <v>0</v>
      </c>
      <c r="E124" s="5">
        <f>SEQUENCING!D127</f>
        <v>0</v>
      </c>
      <c r="F124" s="5">
        <f>SEQUENCING!E127</f>
        <v>0</v>
      </c>
      <c r="G124" s="5">
        <f>SEQUENCING!F127</f>
        <v>0</v>
      </c>
      <c r="H124" s="5">
        <f>SEQUENCING!G127</f>
        <v>0</v>
      </c>
      <c r="I124" s="5">
        <f>SEQUENCING!H127</f>
        <v>0</v>
      </c>
      <c r="J124" s="5">
        <f>SEQUENCING!I127</f>
        <v>0</v>
      </c>
      <c r="K124" s="5">
        <f>SEQUENCING!J127</f>
        <v>0</v>
      </c>
      <c r="L124" s="5">
        <f>SEQUENCING!B127</f>
        <v>0</v>
      </c>
      <c r="M124" s="5">
        <f>SEQUENCING!P127</f>
        <v>0</v>
      </c>
      <c r="N124" s="5">
        <f>SEQUENCING!Q127</f>
        <v>0</v>
      </c>
      <c r="O124" s="5">
        <f>SEQUENCING!R127</f>
        <v>0</v>
      </c>
    </row>
    <row r="125" spans="1:15" ht="16">
      <c r="A125" s="5">
        <f>SEQUENCING!V128</f>
        <v>0</v>
      </c>
      <c r="B125" s="5">
        <f>SEQUENCING!W128</f>
        <v>0</v>
      </c>
      <c r="C125" s="5" t="str">
        <f>STUDY!$B$5</f>
        <v>20220510_SEBIMER_PDD</v>
      </c>
      <c r="D125" s="5">
        <f>SEQUENCING!C128</f>
        <v>0</v>
      </c>
      <c r="E125" s="5">
        <f>SEQUENCING!D128</f>
        <v>0</v>
      </c>
      <c r="F125" s="5">
        <f>SEQUENCING!E128</f>
        <v>0</v>
      </c>
      <c r="G125" s="5">
        <f>SEQUENCING!F128</f>
        <v>0</v>
      </c>
      <c r="H125" s="5">
        <f>SEQUENCING!G128</f>
        <v>0</v>
      </c>
      <c r="I125" s="5">
        <f>SEQUENCING!H128</f>
        <v>0</v>
      </c>
      <c r="J125" s="5">
        <f>SEQUENCING!I128</f>
        <v>0</v>
      </c>
      <c r="K125" s="5">
        <f>SEQUENCING!J128</f>
        <v>0</v>
      </c>
      <c r="L125" s="5">
        <f>SEQUENCING!B128</f>
        <v>0</v>
      </c>
      <c r="M125" s="5">
        <f>SEQUENCING!P128</f>
        <v>0</v>
      </c>
      <c r="N125" s="5">
        <f>SEQUENCING!Q128</f>
        <v>0</v>
      </c>
      <c r="O125" s="5">
        <f>SEQUENCING!R128</f>
        <v>0</v>
      </c>
    </row>
    <row r="126" spans="1:15" ht="16">
      <c r="A126" s="5">
        <f>SEQUENCING!V129</f>
        <v>0</v>
      </c>
      <c r="B126" s="5">
        <f>SEQUENCING!W129</f>
        <v>0</v>
      </c>
      <c r="C126" s="5" t="str">
        <f>STUDY!$B$5</f>
        <v>20220510_SEBIMER_PDD</v>
      </c>
      <c r="D126" s="5">
        <f>SEQUENCING!C129</f>
        <v>0</v>
      </c>
      <c r="E126" s="5">
        <f>SEQUENCING!D129</f>
        <v>0</v>
      </c>
      <c r="F126" s="5">
        <f>SEQUENCING!E129</f>
        <v>0</v>
      </c>
      <c r="G126" s="5">
        <f>SEQUENCING!F129</f>
        <v>0</v>
      </c>
      <c r="H126" s="5">
        <f>SEQUENCING!G129</f>
        <v>0</v>
      </c>
      <c r="I126" s="5">
        <f>SEQUENCING!H129</f>
        <v>0</v>
      </c>
      <c r="J126" s="5">
        <f>SEQUENCING!I129</f>
        <v>0</v>
      </c>
      <c r="K126" s="5">
        <f>SEQUENCING!J129</f>
        <v>0</v>
      </c>
      <c r="L126" s="5">
        <f>SEQUENCING!B129</f>
        <v>0</v>
      </c>
      <c r="M126" s="5">
        <f>SEQUENCING!P129</f>
        <v>0</v>
      </c>
      <c r="N126" s="5">
        <f>SEQUENCING!Q129</f>
        <v>0</v>
      </c>
      <c r="O126" s="5">
        <f>SEQUENCING!R129</f>
        <v>0</v>
      </c>
    </row>
    <row r="127" spans="1:15" ht="16">
      <c r="A127" s="5">
        <f>SEQUENCING!V130</f>
        <v>0</v>
      </c>
      <c r="B127" s="5">
        <f>SEQUENCING!W130</f>
        <v>0</v>
      </c>
      <c r="C127" s="5" t="str">
        <f>STUDY!$B$5</f>
        <v>20220510_SEBIMER_PDD</v>
      </c>
      <c r="D127" s="5">
        <f>SEQUENCING!C130</f>
        <v>0</v>
      </c>
      <c r="E127" s="5">
        <f>SEQUENCING!D130</f>
        <v>0</v>
      </c>
      <c r="F127" s="5">
        <f>SEQUENCING!E130</f>
        <v>0</v>
      </c>
      <c r="G127" s="5">
        <f>SEQUENCING!F130</f>
        <v>0</v>
      </c>
      <c r="H127" s="5">
        <f>SEQUENCING!G130</f>
        <v>0</v>
      </c>
      <c r="I127" s="5">
        <f>SEQUENCING!H130</f>
        <v>0</v>
      </c>
      <c r="J127" s="5">
        <f>SEQUENCING!I130</f>
        <v>0</v>
      </c>
      <c r="K127" s="5">
        <f>SEQUENCING!J130</f>
        <v>0</v>
      </c>
      <c r="L127" s="5">
        <f>SEQUENCING!B130</f>
        <v>0</v>
      </c>
      <c r="M127" s="5">
        <f>SEQUENCING!P130</f>
        <v>0</v>
      </c>
      <c r="N127" s="5">
        <f>SEQUENCING!Q130</f>
        <v>0</v>
      </c>
      <c r="O127" s="5">
        <f>SEQUENCING!R130</f>
        <v>0</v>
      </c>
    </row>
    <row r="128" spans="1:15" ht="16">
      <c r="A128" s="5">
        <f>SEQUENCING!V131</f>
        <v>0</v>
      </c>
      <c r="B128" s="5">
        <f>SEQUENCING!W131</f>
        <v>0</v>
      </c>
      <c r="C128" s="5" t="str">
        <f>STUDY!$B$5</f>
        <v>20220510_SEBIMER_PDD</v>
      </c>
      <c r="D128" s="5">
        <f>SEQUENCING!C131</f>
        <v>0</v>
      </c>
      <c r="E128" s="5">
        <f>SEQUENCING!D131</f>
        <v>0</v>
      </c>
      <c r="F128" s="5">
        <f>SEQUENCING!E131</f>
        <v>0</v>
      </c>
      <c r="G128" s="5">
        <f>SEQUENCING!F131</f>
        <v>0</v>
      </c>
      <c r="H128" s="5">
        <f>SEQUENCING!G131</f>
        <v>0</v>
      </c>
      <c r="I128" s="5">
        <f>SEQUENCING!H131</f>
        <v>0</v>
      </c>
      <c r="J128" s="5">
        <f>SEQUENCING!I131</f>
        <v>0</v>
      </c>
      <c r="K128" s="5">
        <f>SEQUENCING!J131</f>
        <v>0</v>
      </c>
      <c r="L128" s="5">
        <f>SEQUENCING!B131</f>
        <v>0</v>
      </c>
      <c r="M128" s="5">
        <f>SEQUENCING!P131</f>
        <v>0</v>
      </c>
      <c r="N128" s="5">
        <f>SEQUENCING!Q131</f>
        <v>0</v>
      </c>
      <c r="O128" s="5">
        <f>SEQUENCING!R131</f>
        <v>0</v>
      </c>
    </row>
    <row r="129" spans="1:15" ht="16">
      <c r="A129" s="5">
        <f>SEQUENCING!V132</f>
        <v>0</v>
      </c>
      <c r="B129" s="5">
        <f>SEQUENCING!W132</f>
        <v>0</v>
      </c>
      <c r="C129" s="5" t="str">
        <f>STUDY!$B$5</f>
        <v>20220510_SEBIMER_PDD</v>
      </c>
      <c r="D129" s="5">
        <f>SEQUENCING!C132</f>
        <v>0</v>
      </c>
      <c r="E129" s="5">
        <f>SEQUENCING!D132</f>
        <v>0</v>
      </c>
      <c r="F129" s="5">
        <f>SEQUENCING!E132</f>
        <v>0</v>
      </c>
      <c r="G129" s="5">
        <f>SEQUENCING!F132</f>
        <v>0</v>
      </c>
      <c r="H129" s="5">
        <f>SEQUENCING!G132</f>
        <v>0</v>
      </c>
      <c r="I129" s="5">
        <f>SEQUENCING!H132</f>
        <v>0</v>
      </c>
      <c r="J129" s="5">
        <f>SEQUENCING!I132</f>
        <v>0</v>
      </c>
      <c r="K129" s="5">
        <f>SEQUENCING!J132</f>
        <v>0</v>
      </c>
      <c r="L129" s="5">
        <f>SEQUENCING!B132</f>
        <v>0</v>
      </c>
      <c r="M129" s="5">
        <f>SEQUENCING!P132</f>
        <v>0</v>
      </c>
      <c r="N129" s="5">
        <f>SEQUENCING!Q132</f>
        <v>0</v>
      </c>
      <c r="O129" s="5">
        <f>SEQUENCING!R132</f>
        <v>0</v>
      </c>
    </row>
    <row r="130" spans="1:15" ht="16">
      <c r="A130" s="5">
        <f>SEQUENCING!V133</f>
        <v>0</v>
      </c>
      <c r="B130" s="5">
        <f>SEQUENCING!W133</f>
        <v>0</v>
      </c>
      <c r="C130" s="5" t="str">
        <f>STUDY!$B$5</f>
        <v>20220510_SEBIMER_PDD</v>
      </c>
      <c r="D130" s="5">
        <f>SEQUENCING!C133</f>
        <v>0</v>
      </c>
      <c r="E130" s="5">
        <f>SEQUENCING!D133</f>
        <v>0</v>
      </c>
      <c r="F130" s="5">
        <f>SEQUENCING!E133</f>
        <v>0</v>
      </c>
      <c r="G130" s="5">
        <f>SEQUENCING!F133</f>
        <v>0</v>
      </c>
      <c r="H130" s="5">
        <f>SEQUENCING!G133</f>
        <v>0</v>
      </c>
      <c r="I130" s="5">
        <f>SEQUENCING!H133</f>
        <v>0</v>
      </c>
      <c r="J130" s="5">
        <f>SEQUENCING!I133</f>
        <v>0</v>
      </c>
      <c r="K130" s="5">
        <f>SEQUENCING!J133</f>
        <v>0</v>
      </c>
      <c r="L130" s="5">
        <f>SEQUENCING!B133</f>
        <v>0</v>
      </c>
      <c r="M130" s="5">
        <f>SEQUENCING!P133</f>
        <v>0</v>
      </c>
      <c r="N130" s="5">
        <f>SEQUENCING!Q133</f>
        <v>0</v>
      </c>
      <c r="O130" s="5">
        <f>SEQUENCING!R133</f>
        <v>0</v>
      </c>
    </row>
    <row r="131" spans="1:15" ht="16">
      <c r="A131" s="5">
        <f>SEQUENCING!V134</f>
        <v>0</v>
      </c>
      <c r="B131" s="5">
        <f>SEQUENCING!W134</f>
        <v>0</v>
      </c>
      <c r="C131" s="5" t="str">
        <f>STUDY!$B$5</f>
        <v>20220510_SEBIMER_PDD</v>
      </c>
      <c r="D131" s="5">
        <f>SEQUENCING!C134</f>
        <v>0</v>
      </c>
      <c r="E131" s="5">
        <f>SEQUENCING!D134</f>
        <v>0</v>
      </c>
      <c r="F131" s="5">
        <f>SEQUENCING!E134</f>
        <v>0</v>
      </c>
      <c r="G131" s="5">
        <f>SEQUENCING!F134</f>
        <v>0</v>
      </c>
      <c r="H131" s="5">
        <f>SEQUENCING!G134</f>
        <v>0</v>
      </c>
      <c r="I131" s="5">
        <f>SEQUENCING!H134</f>
        <v>0</v>
      </c>
      <c r="J131" s="5">
        <f>SEQUENCING!I134</f>
        <v>0</v>
      </c>
      <c r="K131" s="5">
        <f>SEQUENCING!J134</f>
        <v>0</v>
      </c>
      <c r="L131" s="5">
        <f>SEQUENCING!B134</f>
        <v>0</v>
      </c>
      <c r="M131" s="5">
        <f>SEQUENCING!P134</f>
        <v>0</v>
      </c>
      <c r="N131" s="5">
        <f>SEQUENCING!Q134</f>
        <v>0</v>
      </c>
      <c r="O131" s="5">
        <f>SEQUENCING!R134</f>
        <v>0</v>
      </c>
    </row>
    <row r="132" spans="1:15" ht="16">
      <c r="A132" s="5">
        <f>SEQUENCING!V135</f>
        <v>0</v>
      </c>
      <c r="B132" s="5">
        <f>SEQUENCING!W135</f>
        <v>0</v>
      </c>
      <c r="C132" s="5" t="str">
        <f>STUDY!$B$5</f>
        <v>20220510_SEBIMER_PDD</v>
      </c>
      <c r="D132" s="5">
        <f>SEQUENCING!C135</f>
        <v>0</v>
      </c>
      <c r="E132" s="5">
        <f>SEQUENCING!D135</f>
        <v>0</v>
      </c>
      <c r="F132" s="5">
        <f>SEQUENCING!E135</f>
        <v>0</v>
      </c>
      <c r="G132" s="5">
        <f>SEQUENCING!F135</f>
        <v>0</v>
      </c>
      <c r="H132" s="5">
        <f>SEQUENCING!G135</f>
        <v>0</v>
      </c>
      <c r="I132" s="5">
        <f>SEQUENCING!H135</f>
        <v>0</v>
      </c>
      <c r="J132" s="5">
        <f>SEQUENCING!I135</f>
        <v>0</v>
      </c>
      <c r="K132" s="5">
        <f>SEQUENCING!J135</f>
        <v>0</v>
      </c>
      <c r="L132" s="5">
        <f>SEQUENCING!B135</f>
        <v>0</v>
      </c>
      <c r="M132" s="5">
        <f>SEQUENCING!P135</f>
        <v>0</v>
      </c>
      <c r="N132" s="5">
        <f>SEQUENCING!Q135</f>
        <v>0</v>
      </c>
      <c r="O132" s="5">
        <f>SEQUENCING!R135</f>
        <v>0</v>
      </c>
    </row>
    <row r="133" spans="1:15" ht="16">
      <c r="A133" s="5">
        <f>SEQUENCING!V136</f>
        <v>0</v>
      </c>
      <c r="B133" s="5">
        <f>SEQUENCING!W136</f>
        <v>0</v>
      </c>
      <c r="C133" s="5" t="str">
        <f>STUDY!$B$5</f>
        <v>20220510_SEBIMER_PDD</v>
      </c>
      <c r="D133" s="5">
        <f>SEQUENCING!C136</f>
        <v>0</v>
      </c>
      <c r="E133" s="5">
        <f>SEQUENCING!D136</f>
        <v>0</v>
      </c>
      <c r="F133" s="5">
        <f>SEQUENCING!E136</f>
        <v>0</v>
      </c>
      <c r="G133" s="5">
        <f>SEQUENCING!F136</f>
        <v>0</v>
      </c>
      <c r="H133" s="5">
        <f>SEQUENCING!G136</f>
        <v>0</v>
      </c>
      <c r="I133" s="5">
        <f>SEQUENCING!H136</f>
        <v>0</v>
      </c>
      <c r="J133" s="5">
        <f>SEQUENCING!I136</f>
        <v>0</v>
      </c>
      <c r="K133" s="5">
        <f>SEQUENCING!J136</f>
        <v>0</v>
      </c>
      <c r="L133" s="5">
        <f>SEQUENCING!B136</f>
        <v>0</v>
      </c>
      <c r="M133" s="5">
        <f>SEQUENCING!P136</f>
        <v>0</v>
      </c>
      <c r="N133" s="5">
        <f>SEQUENCING!Q136</f>
        <v>0</v>
      </c>
      <c r="O133" s="5">
        <f>SEQUENCING!R136</f>
        <v>0</v>
      </c>
    </row>
    <row r="134" spans="1:15" ht="16">
      <c r="A134" s="5">
        <f>SEQUENCING!V137</f>
        <v>0</v>
      </c>
      <c r="B134" s="5">
        <f>SEQUENCING!W137</f>
        <v>0</v>
      </c>
      <c r="C134" s="5" t="str">
        <f>STUDY!$B$5</f>
        <v>20220510_SEBIMER_PDD</v>
      </c>
      <c r="D134" s="5">
        <f>SEQUENCING!C137</f>
        <v>0</v>
      </c>
      <c r="E134" s="5">
        <f>SEQUENCING!D137</f>
        <v>0</v>
      </c>
      <c r="F134" s="5">
        <f>SEQUENCING!E137</f>
        <v>0</v>
      </c>
      <c r="G134" s="5">
        <f>SEQUENCING!F137</f>
        <v>0</v>
      </c>
      <c r="H134" s="5">
        <f>SEQUENCING!G137</f>
        <v>0</v>
      </c>
      <c r="I134" s="5">
        <f>SEQUENCING!H137</f>
        <v>0</v>
      </c>
      <c r="J134" s="5">
        <f>SEQUENCING!I137</f>
        <v>0</v>
      </c>
      <c r="K134" s="5">
        <f>SEQUENCING!J137</f>
        <v>0</v>
      </c>
      <c r="L134" s="5">
        <f>SEQUENCING!B137</f>
        <v>0</v>
      </c>
      <c r="M134" s="5">
        <f>SEQUENCING!P137</f>
        <v>0</v>
      </c>
      <c r="N134" s="5">
        <f>SEQUENCING!Q137</f>
        <v>0</v>
      </c>
      <c r="O134" s="5">
        <f>SEQUENCING!R137</f>
        <v>0</v>
      </c>
    </row>
    <row r="135" spans="1:15" ht="16">
      <c r="A135" s="5">
        <f>SEQUENCING!V138</f>
        <v>0</v>
      </c>
      <c r="B135" s="5">
        <f>SEQUENCING!W138</f>
        <v>0</v>
      </c>
      <c r="C135" s="5" t="str">
        <f>STUDY!$B$5</f>
        <v>20220510_SEBIMER_PDD</v>
      </c>
      <c r="D135" s="5">
        <f>SEQUENCING!C138</f>
        <v>0</v>
      </c>
      <c r="E135" s="5">
        <f>SEQUENCING!D138</f>
        <v>0</v>
      </c>
      <c r="F135" s="5">
        <f>SEQUENCING!E138</f>
        <v>0</v>
      </c>
      <c r="G135" s="5">
        <f>SEQUENCING!F138</f>
        <v>0</v>
      </c>
      <c r="H135" s="5">
        <f>SEQUENCING!G138</f>
        <v>0</v>
      </c>
      <c r="I135" s="5">
        <f>SEQUENCING!H138</f>
        <v>0</v>
      </c>
      <c r="J135" s="5">
        <f>SEQUENCING!I138</f>
        <v>0</v>
      </c>
      <c r="K135" s="5">
        <f>SEQUENCING!J138</f>
        <v>0</v>
      </c>
      <c r="L135" s="5">
        <f>SEQUENCING!B138</f>
        <v>0</v>
      </c>
      <c r="M135" s="5">
        <f>SEQUENCING!P138</f>
        <v>0</v>
      </c>
      <c r="N135" s="5">
        <f>SEQUENCING!Q138</f>
        <v>0</v>
      </c>
      <c r="O135" s="5">
        <f>SEQUENCING!R138</f>
        <v>0</v>
      </c>
    </row>
    <row r="136" spans="1:15" ht="16">
      <c r="A136" s="5">
        <f>SEQUENCING!V139</f>
        <v>0</v>
      </c>
      <c r="B136" s="5">
        <f>SEQUENCING!W139</f>
        <v>0</v>
      </c>
      <c r="C136" s="5" t="str">
        <f>STUDY!$B$5</f>
        <v>20220510_SEBIMER_PDD</v>
      </c>
      <c r="D136" s="5">
        <f>SEQUENCING!C139</f>
        <v>0</v>
      </c>
      <c r="E136" s="5">
        <f>SEQUENCING!D139</f>
        <v>0</v>
      </c>
      <c r="F136" s="5">
        <f>SEQUENCING!E139</f>
        <v>0</v>
      </c>
      <c r="G136" s="5">
        <f>SEQUENCING!F139</f>
        <v>0</v>
      </c>
      <c r="H136" s="5">
        <f>SEQUENCING!G139</f>
        <v>0</v>
      </c>
      <c r="I136" s="5">
        <f>SEQUENCING!H139</f>
        <v>0</v>
      </c>
      <c r="J136" s="5">
        <f>SEQUENCING!I139</f>
        <v>0</v>
      </c>
      <c r="K136" s="5">
        <f>SEQUENCING!J139</f>
        <v>0</v>
      </c>
      <c r="L136" s="5">
        <f>SEQUENCING!B139</f>
        <v>0</v>
      </c>
      <c r="M136" s="5">
        <f>SEQUENCING!P139</f>
        <v>0</v>
      </c>
      <c r="N136" s="5">
        <f>SEQUENCING!Q139</f>
        <v>0</v>
      </c>
      <c r="O136" s="5">
        <f>SEQUENCING!R139</f>
        <v>0</v>
      </c>
    </row>
    <row r="137" spans="1:15" ht="16">
      <c r="A137" s="5">
        <f>SEQUENCING!V140</f>
        <v>0</v>
      </c>
      <c r="B137" s="5">
        <f>SEQUENCING!W140</f>
        <v>0</v>
      </c>
      <c r="C137" s="5" t="str">
        <f>STUDY!$B$5</f>
        <v>20220510_SEBIMER_PDD</v>
      </c>
      <c r="D137" s="5">
        <f>SEQUENCING!C140</f>
        <v>0</v>
      </c>
      <c r="E137" s="5">
        <f>SEQUENCING!D140</f>
        <v>0</v>
      </c>
      <c r="F137" s="5">
        <f>SEQUENCING!E140</f>
        <v>0</v>
      </c>
      <c r="G137" s="5">
        <f>SEQUENCING!F140</f>
        <v>0</v>
      </c>
      <c r="H137" s="5">
        <f>SEQUENCING!G140</f>
        <v>0</v>
      </c>
      <c r="I137" s="5">
        <f>SEQUENCING!H140</f>
        <v>0</v>
      </c>
      <c r="J137" s="5">
        <f>SEQUENCING!I140</f>
        <v>0</v>
      </c>
      <c r="K137" s="5">
        <f>SEQUENCING!J140</f>
        <v>0</v>
      </c>
      <c r="L137" s="5">
        <f>SEQUENCING!B140</f>
        <v>0</v>
      </c>
      <c r="M137" s="5">
        <f>SEQUENCING!P140</f>
        <v>0</v>
      </c>
      <c r="N137" s="5">
        <f>SEQUENCING!Q140</f>
        <v>0</v>
      </c>
      <c r="O137" s="5">
        <f>SEQUENCING!R140</f>
        <v>0</v>
      </c>
    </row>
    <row r="138" spans="1:15" ht="16">
      <c r="A138" s="5">
        <f>SEQUENCING!V141</f>
        <v>0</v>
      </c>
      <c r="B138" s="5">
        <f>SEQUENCING!W141</f>
        <v>0</v>
      </c>
      <c r="C138" s="5" t="str">
        <f>STUDY!$B$5</f>
        <v>20220510_SEBIMER_PDD</v>
      </c>
      <c r="D138" s="5">
        <f>SEQUENCING!C141</f>
        <v>0</v>
      </c>
      <c r="E138" s="5">
        <f>SEQUENCING!D141</f>
        <v>0</v>
      </c>
      <c r="F138" s="5">
        <f>SEQUENCING!E141</f>
        <v>0</v>
      </c>
      <c r="G138" s="5">
        <f>SEQUENCING!F141</f>
        <v>0</v>
      </c>
      <c r="H138" s="5">
        <f>SEQUENCING!G141</f>
        <v>0</v>
      </c>
      <c r="I138" s="5">
        <f>SEQUENCING!H141</f>
        <v>0</v>
      </c>
      <c r="J138" s="5">
        <f>SEQUENCING!I141</f>
        <v>0</v>
      </c>
      <c r="K138" s="5">
        <f>SEQUENCING!J141</f>
        <v>0</v>
      </c>
      <c r="L138" s="5">
        <f>SEQUENCING!B141</f>
        <v>0</v>
      </c>
      <c r="M138" s="5">
        <f>SEQUENCING!P141</f>
        <v>0</v>
      </c>
      <c r="N138" s="5">
        <f>SEQUENCING!Q141</f>
        <v>0</v>
      </c>
      <c r="O138" s="5">
        <f>SEQUENCING!R141</f>
        <v>0</v>
      </c>
    </row>
    <row r="139" spans="1:15" ht="16">
      <c r="A139" s="5">
        <f>SEQUENCING!V142</f>
        <v>0</v>
      </c>
      <c r="B139" s="5">
        <f>SEQUENCING!W142</f>
        <v>0</v>
      </c>
      <c r="C139" s="5" t="str">
        <f>STUDY!$B$5</f>
        <v>20220510_SEBIMER_PDD</v>
      </c>
      <c r="D139" s="5">
        <f>SEQUENCING!C142</f>
        <v>0</v>
      </c>
      <c r="E139" s="5">
        <f>SEQUENCING!D142</f>
        <v>0</v>
      </c>
      <c r="F139" s="5">
        <f>SEQUENCING!E142</f>
        <v>0</v>
      </c>
      <c r="G139" s="5">
        <f>SEQUENCING!F142</f>
        <v>0</v>
      </c>
      <c r="H139" s="5">
        <f>SEQUENCING!G142</f>
        <v>0</v>
      </c>
      <c r="I139" s="5">
        <f>SEQUENCING!H142</f>
        <v>0</v>
      </c>
      <c r="J139" s="5">
        <f>SEQUENCING!I142</f>
        <v>0</v>
      </c>
      <c r="K139" s="5">
        <f>SEQUENCING!J142</f>
        <v>0</v>
      </c>
      <c r="L139" s="5">
        <f>SEQUENCING!B142</f>
        <v>0</v>
      </c>
      <c r="M139" s="5">
        <f>SEQUENCING!P142</f>
        <v>0</v>
      </c>
      <c r="N139" s="5">
        <f>SEQUENCING!Q142</f>
        <v>0</v>
      </c>
      <c r="O139" s="5">
        <f>SEQUENCING!R142</f>
        <v>0</v>
      </c>
    </row>
    <row r="140" spans="1:15" ht="16">
      <c r="A140" s="5">
        <f>SEQUENCING!V143</f>
        <v>0</v>
      </c>
      <c r="B140" s="5">
        <f>SEQUENCING!W143</f>
        <v>0</v>
      </c>
      <c r="C140" s="5" t="str">
        <f>STUDY!$B$5</f>
        <v>20220510_SEBIMER_PDD</v>
      </c>
      <c r="D140" s="5">
        <f>SEQUENCING!C143</f>
        <v>0</v>
      </c>
      <c r="E140" s="5">
        <f>SEQUENCING!D143</f>
        <v>0</v>
      </c>
      <c r="F140" s="5">
        <f>SEQUENCING!E143</f>
        <v>0</v>
      </c>
      <c r="G140" s="5">
        <f>SEQUENCING!F143</f>
        <v>0</v>
      </c>
      <c r="H140" s="5">
        <f>SEQUENCING!G143</f>
        <v>0</v>
      </c>
      <c r="I140" s="5">
        <f>SEQUENCING!H143</f>
        <v>0</v>
      </c>
      <c r="J140" s="5">
        <f>SEQUENCING!I143</f>
        <v>0</v>
      </c>
      <c r="K140" s="5">
        <f>SEQUENCING!J143</f>
        <v>0</v>
      </c>
      <c r="L140" s="5">
        <f>SEQUENCING!B143</f>
        <v>0</v>
      </c>
      <c r="M140" s="5">
        <f>SEQUENCING!P143</f>
        <v>0</v>
      </c>
      <c r="N140" s="5">
        <f>SEQUENCING!Q143</f>
        <v>0</v>
      </c>
      <c r="O140" s="5">
        <f>SEQUENCING!R143</f>
        <v>0</v>
      </c>
    </row>
    <row r="141" spans="1:15" ht="16">
      <c r="A141" s="5">
        <f>SEQUENCING!V144</f>
        <v>0</v>
      </c>
      <c r="B141" s="5">
        <f>SEQUENCING!W144</f>
        <v>0</v>
      </c>
      <c r="C141" s="5" t="str">
        <f>STUDY!$B$5</f>
        <v>20220510_SEBIMER_PDD</v>
      </c>
      <c r="D141" s="5">
        <f>SEQUENCING!C144</f>
        <v>0</v>
      </c>
      <c r="E141" s="5">
        <f>SEQUENCING!D144</f>
        <v>0</v>
      </c>
      <c r="F141" s="5">
        <f>SEQUENCING!E144</f>
        <v>0</v>
      </c>
      <c r="G141" s="5">
        <f>SEQUENCING!F144</f>
        <v>0</v>
      </c>
      <c r="H141" s="5">
        <f>SEQUENCING!G144</f>
        <v>0</v>
      </c>
      <c r="I141" s="5">
        <f>SEQUENCING!H144</f>
        <v>0</v>
      </c>
      <c r="J141" s="5">
        <f>SEQUENCING!I144</f>
        <v>0</v>
      </c>
      <c r="K141" s="5">
        <f>SEQUENCING!J144</f>
        <v>0</v>
      </c>
      <c r="L141" s="5">
        <f>SEQUENCING!B144</f>
        <v>0</v>
      </c>
      <c r="M141" s="5">
        <f>SEQUENCING!P144</f>
        <v>0</v>
      </c>
      <c r="N141" s="5">
        <f>SEQUENCING!Q144</f>
        <v>0</v>
      </c>
      <c r="O141" s="5">
        <f>SEQUENCING!R144</f>
        <v>0</v>
      </c>
    </row>
    <row r="142" spans="1:15" ht="16">
      <c r="A142" s="5">
        <f>SEQUENCING!V145</f>
        <v>0</v>
      </c>
      <c r="B142" s="5">
        <f>SEQUENCING!W145</f>
        <v>0</v>
      </c>
      <c r="C142" s="5" t="str">
        <f>STUDY!$B$5</f>
        <v>20220510_SEBIMER_PDD</v>
      </c>
      <c r="D142" s="5">
        <f>SEQUENCING!C145</f>
        <v>0</v>
      </c>
      <c r="E142" s="5">
        <f>SEQUENCING!D145</f>
        <v>0</v>
      </c>
      <c r="F142" s="5">
        <f>SEQUENCING!E145</f>
        <v>0</v>
      </c>
      <c r="G142" s="5">
        <f>SEQUENCING!F145</f>
        <v>0</v>
      </c>
      <c r="H142" s="5">
        <f>SEQUENCING!G145</f>
        <v>0</v>
      </c>
      <c r="I142" s="5">
        <f>SEQUENCING!H145</f>
        <v>0</v>
      </c>
      <c r="J142" s="5">
        <f>SEQUENCING!I145</f>
        <v>0</v>
      </c>
      <c r="K142" s="5">
        <f>SEQUENCING!J145</f>
        <v>0</v>
      </c>
      <c r="L142" s="5">
        <f>SEQUENCING!B145</f>
        <v>0</v>
      </c>
      <c r="M142" s="5">
        <f>SEQUENCING!P145</f>
        <v>0</v>
      </c>
      <c r="N142" s="5">
        <f>SEQUENCING!Q145</f>
        <v>0</v>
      </c>
      <c r="O142" s="5">
        <f>SEQUENCING!R145</f>
        <v>0</v>
      </c>
    </row>
    <row r="143" spans="1:15" ht="16">
      <c r="A143" s="5">
        <f>SEQUENCING!V146</f>
        <v>0</v>
      </c>
      <c r="B143" s="5">
        <f>SEQUENCING!W146</f>
        <v>0</v>
      </c>
      <c r="C143" s="5" t="str">
        <f>STUDY!$B$5</f>
        <v>20220510_SEBIMER_PDD</v>
      </c>
      <c r="D143" s="5">
        <f>SEQUENCING!C146</f>
        <v>0</v>
      </c>
      <c r="E143" s="5">
        <f>SEQUENCING!D146</f>
        <v>0</v>
      </c>
      <c r="F143" s="5">
        <f>SEQUENCING!E146</f>
        <v>0</v>
      </c>
      <c r="G143" s="5">
        <f>SEQUENCING!F146</f>
        <v>0</v>
      </c>
      <c r="H143" s="5">
        <f>SEQUENCING!G146</f>
        <v>0</v>
      </c>
      <c r="I143" s="5">
        <f>SEQUENCING!H146</f>
        <v>0</v>
      </c>
      <c r="J143" s="5">
        <f>SEQUENCING!I146</f>
        <v>0</v>
      </c>
      <c r="K143" s="5">
        <f>SEQUENCING!J146</f>
        <v>0</v>
      </c>
      <c r="L143" s="5">
        <f>SEQUENCING!B146</f>
        <v>0</v>
      </c>
      <c r="M143" s="5">
        <f>SEQUENCING!P146</f>
        <v>0</v>
      </c>
      <c r="N143" s="5">
        <f>SEQUENCING!Q146</f>
        <v>0</v>
      </c>
      <c r="O143" s="5">
        <f>SEQUENCING!R146</f>
        <v>0</v>
      </c>
    </row>
    <row r="144" spans="1:15" ht="16">
      <c r="A144" s="5">
        <f>SEQUENCING!V147</f>
        <v>0</v>
      </c>
      <c r="B144" s="5">
        <f>SEQUENCING!W147</f>
        <v>0</v>
      </c>
      <c r="C144" s="5" t="str">
        <f>STUDY!$B$5</f>
        <v>20220510_SEBIMER_PDD</v>
      </c>
      <c r="D144" s="5">
        <f>SEQUENCING!C147</f>
        <v>0</v>
      </c>
      <c r="E144" s="5">
        <f>SEQUENCING!D147</f>
        <v>0</v>
      </c>
      <c r="F144" s="5">
        <f>SEQUENCING!E147</f>
        <v>0</v>
      </c>
      <c r="G144" s="5">
        <f>SEQUENCING!F147</f>
        <v>0</v>
      </c>
      <c r="H144" s="5">
        <f>SEQUENCING!G147</f>
        <v>0</v>
      </c>
      <c r="I144" s="5">
        <f>SEQUENCING!H147</f>
        <v>0</v>
      </c>
      <c r="J144" s="5">
        <f>SEQUENCING!I147</f>
        <v>0</v>
      </c>
      <c r="K144" s="5">
        <f>SEQUENCING!J147</f>
        <v>0</v>
      </c>
      <c r="L144" s="5">
        <f>SEQUENCING!B147</f>
        <v>0</v>
      </c>
      <c r="M144" s="5">
        <f>SEQUENCING!P147</f>
        <v>0</v>
      </c>
      <c r="N144" s="5">
        <f>SEQUENCING!Q147</f>
        <v>0</v>
      </c>
      <c r="O144" s="5">
        <f>SEQUENCING!R147</f>
        <v>0</v>
      </c>
    </row>
    <row r="145" spans="1:15" ht="16">
      <c r="A145" s="5">
        <f>SEQUENCING!V148</f>
        <v>0</v>
      </c>
      <c r="B145" s="5">
        <f>SEQUENCING!W148</f>
        <v>0</v>
      </c>
      <c r="C145" s="5" t="str">
        <f>STUDY!$B$5</f>
        <v>20220510_SEBIMER_PDD</v>
      </c>
      <c r="D145" s="5">
        <f>SEQUENCING!C148</f>
        <v>0</v>
      </c>
      <c r="E145" s="5">
        <f>SEQUENCING!D148</f>
        <v>0</v>
      </c>
      <c r="F145" s="5">
        <f>SEQUENCING!E148</f>
        <v>0</v>
      </c>
      <c r="G145" s="5">
        <f>SEQUENCING!F148</f>
        <v>0</v>
      </c>
      <c r="H145" s="5">
        <f>SEQUENCING!G148</f>
        <v>0</v>
      </c>
      <c r="I145" s="5">
        <f>SEQUENCING!H148</f>
        <v>0</v>
      </c>
      <c r="J145" s="5">
        <f>SEQUENCING!I148</f>
        <v>0</v>
      </c>
      <c r="K145" s="5">
        <f>SEQUENCING!J148</f>
        <v>0</v>
      </c>
      <c r="L145" s="5">
        <f>SEQUENCING!B148</f>
        <v>0</v>
      </c>
      <c r="M145" s="5">
        <f>SEQUENCING!P148</f>
        <v>0</v>
      </c>
      <c r="N145" s="5">
        <f>SEQUENCING!Q148</f>
        <v>0</v>
      </c>
      <c r="O145" s="5">
        <f>SEQUENCING!R148</f>
        <v>0</v>
      </c>
    </row>
    <row r="146" spans="1:15" ht="16">
      <c r="A146" s="5">
        <f>SEQUENCING!V149</f>
        <v>0</v>
      </c>
      <c r="B146" s="5">
        <f>SEQUENCING!W149</f>
        <v>0</v>
      </c>
      <c r="C146" s="5" t="str">
        <f>STUDY!$B$5</f>
        <v>20220510_SEBIMER_PDD</v>
      </c>
      <c r="D146" s="5">
        <f>SEQUENCING!C149</f>
        <v>0</v>
      </c>
      <c r="E146" s="5">
        <f>SEQUENCING!D149</f>
        <v>0</v>
      </c>
      <c r="F146" s="5">
        <f>SEQUENCING!E149</f>
        <v>0</v>
      </c>
      <c r="G146" s="5">
        <f>SEQUENCING!F149</f>
        <v>0</v>
      </c>
      <c r="H146" s="5">
        <f>SEQUENCING!G149</f>
        <v>0</v>
      </c>
      <c r="I146" s="5">
        <f>SEQUENCING!H149</f>
        <v>0</v>
      </c>
      <c r="J146" s="5">
        <f>SEQUENCING!I149</f>
        <v>0</v>
      </c>
      <c r="K146" s="5">
        <f>SEQUENCING!J149</f>
        <v>0</v>
      </c>
      <c r="L146" s="5">
        <f>SEQUENCING!B149</f>
        <v>0</v>
      </c>
      <c r="M146" s="5">
        <f>SEQUENCING!P149</f>
        <v>0</v>
      </c>
      <c r="N146" s="5">
        <f>SEQUENCING!Q149</f>
        <v>0</v>
      </c>
      <c r="O146" s="5">
        <f>SEQUENCING!R149</f>
        <v>0</v>
      </c>
    </row>
    <row r="147" spans="1:15" ht="16">
      <c r="A147" s="5">
        <f>SEQUENCING!V150</f>
        <v>0</v>
      </c>
      <c r="B147" s="5">
        <f>SEQUENCING!W150</f>
        <v>0</v>
      </c>
      <c r="C147" s="5" t="str">
        <f>STUDY!$B$5</f>
        <v>20220510_SEBIMER_PDD</v>
      </c>
      <c r="D147" s="5">
        <f>SEQUENCING!C150</f>
        <v>0</v>
      </c>
      <c r="E147" s="5">
        <f>SEQUENCING!D150</f>
        <v>0</v>
      </c>
      <c r="F147" s="5">
        <f>SEQUENCING!E150</f>
        <v>0</v>
      </c>
      <c r="G147" s="5">
        <f>SEQUENCING!F150</f>
        <v>0</v>
      </c>
      <c r="H147" s="5">
        <f>SEQUENCING!G150</f>
        <v>0</v>
      </c>
      <c r="I147" s="5">
        <f>SEQUENCING!H150</f>
        <v>0</v>
      </c>
      <c r="J147" s="5">
        <f>SEQUENCING!I150</f>
        <v>0</v>
      </c>
      <c r="K147" s="5">
        <f>SEQUENCING!J150</f>
        <v>0</v>
      </c>
      <c r="L147" s="5">
        <f>SEQUENCING!B150</f>
        <v>0</v>
      </c>
      <c r="M147" s="5">
        <f>SEQUENCING!P150</f>
        <v>0</v>
      </c>
      <c r="N147" s="5">
        <f>SEQUENCING!Q150</f>
        <v>0</v>
      </c>
      <c r="O147" s="5">
        <f>SEQUENCING!R150</f>
        <v>0</v>
      </c>
    </row>
    <row r="148" spans="1:15" ht="16">
      <c r="A148" s="5">
        <f>SEQUENCING!V151</f>
        <v>0</v>
      </c>
      <c r="B148" s="5">
        <f>SEQUENCING!W151</f>
        <v>0</v>
      </c>
      <c r="C148" s="5" t="str">
        <f>STUDY!$B$5</f>
        <v>20220510_SEBIMER_PDD</v>
      </c>
      <c r="D148" s="5">
        <f>SEQUENCING!C151</f>
        <v>0</v>
      </c>
      <c r="E148" s="5">
        <f>SEQUENCING!D151</f>
        <v>0</v>
      </c>
      <c r="F148" s="5">
        <f>SEQUENCING!E151</f>
        <v>0</v>
      </c>
      <c r="G148" s="5">
        <f>SEQUENCING!F151</f>
        <v>0</v>
      </c>
      <c r="H148" s="5">
        <f>SEQUENCING!G151</f>
        <v>0</v>
      </c>
      <c r="I148" s="5">
        <f>SEQUENCING!H151</f>
        <v>0</v>
      </c>
      <c r="J148" s="5">
        <f>SEQUENCING!I151</f>
        <v>0</v>
      </c>
      <c r="K148" s="5">
        <f>SEQUENCING!J151</f>
        <v>0</v>
      </c>
      <c r="L148" s="5">
        <f>SEQUENCING!B151</f>
        <v>0</v>
      </c>
      <c r="M148" s="5">
        <f>SEQUENCING!P151</f>
        <v>0</v>
      </c>
      <c r="N148" s="5">
        <f>SEQUENCING!Q151</f>
        <v>0</v>
      </c>
      <c r="O148" s="5">
        <f>SEQUENCING!R151</f>
        <v>0</v>
      </c>
    </row>
    <row r="149" spans="1:15" ht="16">
      <c r="A149" s="5">
        <f>SEQUENCING!V152</f>
        <v>0</v>
      </c>
      <c r="B149" s="5">
        <f>SEQUENCING!W152</f>
        <v>0</v>
      </c>
      <c r="C149" s="5" t="str">
        <f>STUDY!$B$5</f>
        <v>20220510_SEBIMER_PDD</v>
      </c>
      <c r="D149" s="5">
        <f>SEQUENCING!C152</f>
        <v>0</v>
      </c>
      <c r="E149" s="5">
        <f>SEQUENCING!D152</f>
        <v>0</v>
      </c>
      <c r="F149" s="5">
        <f>SEQUENCING!E152</f>
        <v>0</v>
      </c>
      <c r="G149" s="5">
        <f>SEQUENCING!F152</f>
        <v>0</v>
      </c>
      <c r="H149" s="5">
        <f>SEQUENCING!G152</f>
        <v>0</v>
      </c>
      <c r="I149" s="5">
        <f>SEQUENCING!H152</f>
        <v>0</v>
      </c>
      <c r="J149" s="5">
        <f>SEQUENCING!I152</f>
        <v>0</v>
      </c>
      <c r="K149" s="5">
        <f>SEQUENCING!J152</f>
        <v>0</v>
      </c>
      <c r="L149" s="5">
        <f>SEQUENCING!B152</f>
        <v>0</v>
      </c>
      <c r="M149" s="5">
        <f>SEQUENCING!P152</f>
        <v>0</v>
      </c>
      <c r="N149" s="5">
        <f>SEQUENCING!Q152</f>
        <v>0</v>
      </c>
      <c r="O149" s="5">
        <f>SEQUENCING!R152</f>
        <v>0</v>
      </c>
    </row>
    <row r="150" spans="1:15" ht="16">
      <c r="A150" s="5">
        <f>SEQUENCING!V153</f>
        <v>0</v>
      </c>
      <c r="B150" s="5">
        <f>SEQUENCING!W153</f>
        <v>0</v>
      </c>
      <c r="C150" s="5" t="str">
        <f>STUDY!$B$5</f>
        <v>20220510_SEBIMER_PDD</v>
      </c>
      <c r="D150" s="5">
        <f>SEQUENCING!C153</f>
        <v>0</v>
      </c>
      <c r="E150" s="5">
        <f>SEQUENCING!D153</f>
        <v>0</v>
      </c>
      <c r="F150" s="5">
        <f>SEQUENCING!E153</f>
        <v>0</v>
      </c>
      <c r="G150" s="5">
        <f>SEQUENCING!F153</f>
        <v>0</v>
      </c>
      <c r="H150" s="5">
        <f>SEQUENCING!G153</f>
        <v>0</v>
      </c>
      <c r="I150" s="5">
        <f>SEQUENCING!H153</f>
        <v>0</v>
      </c>
      <c r="J150" s="5">
        <f>SEQUENCING!I153</f>
        <v>0</v>
      </c>
      <c r="K150" s="5">
        <f>SEQUENCING!J153</f>
        <v>0</v>
      </c>
      <c r="L150" s="5">
        <f>SEQUENCING!B153</f>
        <v>0</v>
      </c>
      <c r="M150" s="5">
        <f>SEQUENCING!P153</f>
        <v>0</v>
      </c>
      <c r="N150" s="5">
        <f>SEQUENCING!Q153</f>
        <v>0</v>
      </c>
      <c r="O150" s="5">
        <f>SEQUENCING!R153</f>
        <v>0</v>
      </c>
    </row>
    <row r="151" spans="1:15" ht="16">
      <c r="A151" s="5">
        <f>SEQUENCING!V154</f>
        <v>0</v>
      </c>
      <c r="B151" s="5">
        <f>SEQUENCING!W154</f>
        <v>0</v>
      </c>
      <c r="C151" s="5" t="str">
        <f>STUDY!$B$5</f>
        <v>20220510_SEBIMER_PDD</v>
      </c>
      <c r="D151" s="5">
        <f>SEQUENCING!C154</f>
        <v>0</v>
      </c>
      <c r="E151" s="5">
        <f>SEQUENCING!D154</f>
        <v>0</v>
      </c>
      <c r="F151" s="5">
        <f>SEQUENCING!E154</f>
        <v>0</v>
      </c>
      <c r="G151" s="5">
        <f>SEQUENCING!F154</f>
        <v>0</v>
      </c>
      <c r="H151" s="5">
        <f>SEQUENCING!G154</f>
        <v>0</v>
      </c>
      <c r="I151" s="5">
        <f>SEQUENCING!H154</f>
        <v>0</v>
      </c>
      <c r="J151" s="5">
        <f>SEQUENCING!I154</f>
        <v>0</v>
      </c>
      <c r="K151" s="5">
        <f>SEQUENCING!J154</f>
        <v>0</v>
      </c>
      <c r="L151" s="5">
        <f>SEQUENCING!B154</f>
        <v>0</v>
      </c>
      <c r="M151" s="5">
        <f>SEQUENCING!P154</f>
        <v>0</v>
      </c>
      <c r="N151" s="5">
        <f>SEQUENCING!Q154</f>
        <v>0</v>
      </c>
      <c r="O151" s="5">
        <f>SEQUENCING!R154</f>
        <v>0</v>
      </c>
    </row>
    <row r="152" spans="1:15" ht="16">
      <c r="A152" s="5">
        <f>SEQUENCING!V155</f>
        <v>0</v>
      </c>
      <c r="B152" s="5">
        <f>SEQUENCING!W155</f>
        <v>0</v>
      </c>
      <c r="C152" s="5" t="str">
        <f>STUDY!$B$5</f>
        <v>20220510_SEBIMER_PDD</v>
      </c>
      <c r="D152" s="5">
        <f>SEQUENCING!C155</f>
        <v>0</v>
      </c>
      <c r="E152" s="5">
        <f>SEQUENCING!D155</f>
        <v>0</v>
      </c>
      <c r="F152" s="5">
        <f>SEQUENCING!E155</f>
        <v>0</v>
      </c>
      <c r="G152" s="5">
        <f>SEQUENCING!F155</f>
        <v>0</v>
      </c>
      <c r="H152" s="5">
        <f>SEQUENCING!G155</f>
        <v>0</v>
      </c>
      <c r="I152" s="5">
        <f>SEQUENCING!H155</f>
        <v>0</v>
      </c>
      <c r="J152" s="5">
        <f>SEQUENCING!I155</f>
        <v>0</v>
      </c>
      <c r="K152" s="5">
        <f>SEQUENCING!J155</f>
        <v>0</v>
      </c>
      <c r="L152" s="5">
        <f>SEQUENCING!B155</f>
        <v>0</v>
      </c>
      <c r="M152" s="5">
        <f>SEQUENCING!P155</f>
        <v>0</v>
      </c>
      <c r="N152" s="5">
        <f>SEQUENCING!Q155</f>
        <v>0</v>
      </c>
      <c r="O152" s="5">
        <f>SEQUENCING!R155</f>
        <v>0</v>
      </c>
    </row>
    <row r="153" spans="1:15" ht="16">
      <c r="A153" s="5">
        <f>SEQUENCING!V156</f>
        <v>0</v>
      </c>
      <c r="B153" s="5">
        <f>SEQUENCING!W156</f>
        <v>0</v>
      </c>
      <c r="C153" s="5" t="str">
        <f>STUDY!$B$5</f>
        <v>20220510_SEBIMER_PDD</v>
      </c>
      <c r="D153" s="5">
        <f>SEQUENCING!C156</f>
        <v>0</v>
      </c>
      <c r="E153" s="5">
        <f>SEQUENCING!D156</f>
        <v>0</v>
      </c>
      <c r="F153" s="5">
        <f>SEQUENCING!E156</f>
        <v>0</v>
      </c>
      <c r="G153" s="5">
        <f>SEQUENCING!F156</f>
        <v>0</v>
      </c>
      <c r="H153" s="5">
        <f>SEQUENCING!G156</f>
        <v>0</v>
      </c>
      <c r="I153" s="5">
        <f>SEQUENCING!H156</f>
        <v>0</v>
      </c>
      <c r="J153" s="5">
        <f>SEQUENCING!I156</f>
        <v>0</v>
      </c>
      <c r="K153" s="5">
        <f>SEQUENCING!J156</f>
        <v>0</v>
      </c>
      <c r="L153" s="5">
        <f>SEQUENCING!B156</f>
        <v>0</v>
      </c>
      <c r="M153" s="5">
        <f>SEQUENCING!P156</f>
        <v>0</v>
      </c>
      <c r="N153" s="5">
        <f>SEQUENCING!Q156</f>
        <v>0</v>
      </c>
      <c r="O153" s="5">
        <f>SEQUENCING!R156</f>
        <v>0</v>
      </c>
    </row>
    <row r="154" spans="1:15" ht="16">
      <c r="A154" s="5">
        <f>SEQUENCING!V157</f>
        <v>0</v>
      </c>
      <c r="B154" s="5">
        <f>SEQUENCING!W157</f>
        <v>0</v>
      </c>
      <c r="C154" s="5" t="str">
        <f>STUDY!$B$5</f>
        <v>20220510_SEBIMER_PDD</v>
      </c>
      <c r="D154" s="5">
        <f>SEQUENCING!C157</f>
        <v>0</v>
      </c>
      <c r="E154" s="5">
        <f>SEQUENCING!D157</f>
        <v>0</v>
      </c>
      <c r="F154" s="5">
        <f>SEQUENCING!E157</f>
        <v>0</v>
      </c>
      <c r="G154" s="5">
        <f>SEQUENCING!F157</f>
        <v>0</v>
      </c>
      <c r="H154" s="5">
        <f>SEQUENCING!G157</f>
        <v>0</v>
      </c>
      <c r="I154" s="5">
        <f>SEQUENCING!H157</f>
        <v>0</v>
      </c>
      <c r="J154" s="5">
        <f>SEQUENCING!I157</f>
        <v>0</v>
      </c>
      <c r="K154" s="5">
        <f>SEQUENCING!J157</f>
        <v>0</v>
      </c>
      <c r="L154" s="5">
        <f>SEQUENCING!B157</f>
        <v>0</v>
      </c>
      <c r="M154" s="5">
        <f>SEQUENCING!P157</f>
        <v>0</v>
      </c>
      <c r="N154" s="5">
        <f>SEQUENCING!Q157</f>
        <v>0</v>
      </c>
      <c r="O154" s="5">
        <f>SEQUENCING!R157</f>
        <v>0</v>
      </c>
    </row>
    <row r="155" spans="1:15" ht="16">
      <c r="A155" s="5">
        <f>SEQUENCING!V158</f>
        <v>0</v>
      </c>
      <c r="B155" s="5">
        <f>SEQUENCING!W158</f>
        <v>0</v>
      </c>
      <c r="C155" s="5" t="str">
        <f>STUDY!$B$5</f>
        <v>20220510_SEBIMER_PDD</v>
      </c>
      <c r="D155" s="5">
        <f>SEQUENCING!C158</f>
        <v>0</v>
      </c>
      <c r="E155" s="5">
        <f>SEQUENCING!D158</f>
        <v>0</v>
      </c>
      <c r="F155" s="5">
        <f>SEQUENCING!E158</f>
        <v>0</v>
      </c>
      <c r="G155" s="5">
        <f>SEQUENCING!F158</f>
        <v>0</v>
      </c>
      <c r="H155" s="5">
        <f>SEQUENCING!G158</f>
        <v>0</v>
      </c>
      <c r="I155" s="5">
        <f>SEQUENCING!H158</f>
        <v>0</v>
      </c>
      <c r="J155" s="5">
        <f>SEQUENCING!I158</f>
        <v>0</v>
      </c>
      <c r="K155" s="5">
        <f>SEQUENCING!J158</f>
        <v>0</v>
      </c>
      <c r="L155" s="5">
        <f>SEQUENCING!B158</f>
        <v>0</v>
      </c>
      <c r="M155" s="5">
        <f>SEQUENCING!P158</f>
        <v>0</v>
      </c>
      <c r="N155" s="5">
        <f>SEQUENCING!Q158</f>
        <v>0</v>
      </c>
      <c r="O155" s="5">
        <f>SEQUENCING!R158</f>
        <v>0</v>
      </c>
    </row>
    <row r="156" spans="1:15" ht="16">
      <c r="A156" s="5">
        <f>SEQUENCING!V159</f>
        <v>0</v>
      </c>
      <c r="B156" s="5">
        <f>SEQUENCING!W159</f>
        <v>0</v>
      </c>
      <c r="C156" s="5" t="str">
        <f>STUDY!$B$5</f>
        <v>20220510_SEBIMER_PDD</v>
      </c>
      <c r="D156" s="5">
        <f>SEQUENCING!C159</f>
        <v>0</v>
      </c>
      <c r="E156" s="5">
        <f>SEQUENCING!D159</f>
        <v>0</v>
      </c>
      <c r="F156" s="5">
        <f>SEQUENCING!E159</f>
        <v>0</v>
      </c>
      <c r="G156" s="5">
        <f>SEQUENCING!F159</f>
        <v>0</v>
      </c>
      <c r="H156" s="5">
        <f>SEQUENCING!G159</f>
        <v>0</v>
      </c>
      <c r="I156" s="5">
        <f>SEQUENCING!H159</f>
        <v>0</v>
      </c>
      <c r="J156" s="5">
        <f>SEQUENCING!I159</f>
        <v>0</v>
      </c>
      <c r="K156" s="5">
        <f>SEQUENCING!J159</f>
        <v>0</v>
      </c>
      <c r="L156" s="5">
        <f>SEQUENCING!B159</f>
        <v>0</v>
      </c>
      <c r="M156" s="5">
        <f>SEQUENCING!P159</f>
        <v>0</v>
      </c>
      <c r="N156" s="5">
        <f>SEQUENCING!Q159</f>
        <v>0</v>
      </c>
      <c r="O156" s="5">
        <f>SEQUENCING!R159</f>
        <v>0</v>
      </c>
    </row>
    <row r="157" spans="1:15" ht="16">
      <c r="A157" s="5">
        <f>SEQUENCING!V160</f>
        <v>0</v>
      </c>
      <c r="B157" s="5">
        <f>SEQUENCING!W160</f>
        <v>0</v>
      </c>
      <c r="C157" s="5" t="str">
        <f>STUDY!$B$5</f>
        <v>20220510_SEBIMER_PDD</v>
      </c>
      <c r="D157" s="5">
        <f>SEQUENCING!C160</f>
        <v>0</v>
      </c>
      <c r="E157" s="5">
        <f>SEQUENCING!D160</f>
        <v>0</v>
      </c>
      <c r="F157" s="5">
        <f>SEQUENCING!E160</f>
        <v>0</v>
      </c>
      <c r="G157" s="5">
        <f>SEQUENCING!F160</f>
        <v>0</v>
      </c>
      <c r="H157" s="5">
        <f>SEQUENCING!G160</f>
        <v>0</v>
      </c>
      <c r="I157" s="5">
        <f>SEQUENCING!H160</f>
        <v>0</v>
      </c>
      <c r="J157" s="5">
        <f>SEQUENCING!I160</f>
        <v>0</v>
      </c>
      <c r="K157" s="5">
        <f>SEQUENCING!J160</f>
        <v>0</v>
      </c>
      <c r="L157" s="5">
        <f>SEQUENCING!B160</f>
        <v>0</v>
      </c>
      <c r="M157" s="5">
        <f>SEQUENCING!P160</f>
        <v>0</v>
      </c>
      <c r="N157" s="5">
        <f>SEQUENCING!Q160</f>
        <v>0</v>
      </c>
      <c r="O157" s="5">
        <f>SEQUENCING!R160</f>
        <v>0</v>
      </c>
    </row>
    <row r="158" spans="1:15" ht="16">
      <c r="A158" s="5">
        <f>SEQUENCING!V161</f>
        <v>0</v>
      </c>
      <c r="B158" s="5">
        <f>SEQUENCING!W161</f>
        <v>0</v>
      </c>
      <c r="C158" s="5" t="str">
        <f>STUDY!$B$5</f>
        <v>20220510_SEBIMER_PDD</v>
      </c>
      <c r="D158" s="5">
        <f>SEQUENCING!C161</f>
        <v>0</v>
      </c>
      <c r="E158" s="5">
        <f>SEQUENCING!D161</f>
        <v>0</v>
      </c>
      <c r="F158" s="5">
        <f>SEQUENCING!E161</f>
        <v>0</v>
      </c>
      <c r="G158" s="5">
        <f>SEQUENCING!F161</f>
        <v>0</v>
      </c>
      <c r="H158" s="5">
        <f>SEQUENCING!G161</f>
        <v>0</v>
      </c>
      <c r="I158" s="5">
        <f>SEQUENCING!H161</f>
        <v>0</v>
      </c>
      <c r="J158" s="5">
        <f>SEQUENCING!I161</f>
        <v>0</v>
      </c>
      <c r="K158" s="5">
        <f>SEQUENCING!J161</f>
        <v>0</v>
      </c>
      <c r="L158" s="5">
        <f>SEQUENCING!B161</f>
        <v>0</v>
      </c>
      <c r="M158" s="5">
        <f>SEQUENCING!P161</f>
        <v>0</v>
      </c>
      <c r="N158" s="5">
        <f>SEQUENCING!Q161</f>
        <v>0</v>
      </c>
      <c r="O158" s="5">
        <f>SEQUENCING!R161</f>
        <v>0</v>
      </c>
    </row>
    <row r="159" spans="1:15" ht="16">
      <c r="A159" s="5">
        <f>SEQUENCING!V162</f>
        <v>0</v>
      </c>
      <c r="B159" s="5">
        <f>SEQUENCING!W162</f>
        <v>0</v>
      </c>
      <c r="C159" s="5" t="str">
        <f>STUDY!$B$5</f>
        <v>20220510_SEBIMER_PDD</v>
      </c>
      <c r="D159" s="5">
        <f>SEQUENCING!C162</f>
        <v>0</v>
      </c>
      <c r="E159" s="5">
        <f>SEQUENCING!D162</f>
        <v>0</v>
      </c>
      <c r="F159" s="5">
        <f>SEQUENCING!E162</f>
        <v>0</v>
      </c>
      <c r="G159" s="5">
        <f>SEQUENCING!F162</f>
        <v>0</v>
      </c>
      <c r="H159" s="5">
        <f>SEQUENCING!G162</f>
        <v>0</v>
      </c>
      <c r="I159" s="5">
        <f>SEQUENCING!H162</f>
        <v>0</v>
      </c>
      <c r="J159" s="5">
        <f>SEQUENCING!I162</f>
        <v>0</v>
      </c>
      <c r="K159" s="5">
        <f>SEQUENCING!J162</f>
        <v>0</v>
      </c>
      <c r="L159" s="5">
        <f>SEQUENCING!B162</f>
        <v>0</v>
      </c>
      <c r="M159" s="5">
        <f>SEQUENCING!P162</f>
        <v>0</v>
      </c>
      <c r="N159" s="5">
        <f>SEQUENCING!Q162</f>
        <v>0</v>
      </c>
      <c r="O159" s="5">
        <f>SEQUENCING!R162</f>
        <v>0</v>
      </c>
    </row>
    <row r="160" spans="1:15" ht="16">
      <c r="A160" s="5">
        <f>SEQUENCING!V163</f>
        <v>0</v>
      </c>
      <c r="B160" s="5">
        <f>SEQUENCING!W163</f>
        <v>0</v>
      </c>
      <c r="C160" s="5" t="str">
        <f>STUDY!$B$5</f>
        <v>20220510_SEBIMER_PDD</v>
      </c>
      <c r="D160" s="5">
        <f>SEQUENCING!C163</f>
        <v>0</v>
      </c>
      <c r="E160" s="5">
        <f>SEQUENCING!D163</f>
        <v>0</v>
      </c>
      <c r="F160" s="5">
        <f>SEQUENCING!E163</f>
        <v>0</v>
      </c>
      <c r="G160" s="5">
        <f>SEQUENCING!F163</f>
        <v>0</v>
      </c>
      <c r="H160" s="5">
        <f>SEQUENCING!G163</f>
        <v>0</v>
      </c>
      <c r="I160" s="5">
        <f>SEQUENCING!H163</f>
        <v>0</v>
      </c>
      <c r="J160" s="5">
        <f>SEQUENCING!I163</f>
        <v>0</v>
      </c>
      <c r="K160" s="5">
        <f>SEQUENCING!J163</f>
        <v>0</v>
      </c>
      <c r="L160" s="5">
        <f>SEQUENCING!B163</f>
        <v>0</v>
      </c>
      <c r="M160" s="5">
        <f>SEQUENCING!P163</f>
        <v>0</v>
      </c>
      <c r="N160" s="5">
        <f>SEQUENCING!Q163</f>
        <v>0</v>
      </c>
      <c r="O160" s="5">
        <f>SEQUENCING!R163</f>
        <v>0</v>
      </c>
    </row>
    <row r="161" spans="1:15" ht="16">
      <c r="A161" s="5">
        <f>SEQUENCING!V164</f>
        <v>0</v>
      </c>
      <c r="B161" s="5">
        <f>SEQUENCING!W164</f>
        <v>0</v>
      </c>
      <c r="C161" s="5" t="str">
        <f>STUDY!$B$5</f>
        <v>20220510_SEBIMER_PDD</v>
      </c>
      <c r="D161" s="5">
        <f>SEQUENCING!C164</f>
        <v>0</v>
      </c>
      <c r="E161" s="5">
        <f>SEQUENCING!D164</f>
        <v>0</v>
      </c>
      <c r="F161" s="5">
        <f>SEQUENCING!E164</f>
        <v>0</v>
      </c>
      <c r="G161" s="5">
        <f>SEQUENCING!F164</f>
        <v>0</v>
      </c>
      <c r="H161" s="5">
        <f>SEQUENCING!G164</f>
        <v>0</v>
      </c>
      <c r="I161" s="5">
        <f>SEQUENCING!H164</f>
        <v>0</v>
      </c>
      <c r="J161" s="5">
        <f>SEQUENCING!I164</f>
        <v>0</v>
      </c>
      <c r="K161" s="5">
        <f>SEQUENCING!J164</f>
        <v>0</v>
      </c>
      <c r="L161" s="5">
        <f>SEQUENCING!B164</f>
        <v>0</v>
      </c>
      <c r="M161" s="5">
        <f>SEQUENCING!P164</f>
        <v>0</v>
      </c>
      <c r="N161" s="5">
        <f>SEQUENCING!Q164</f>
        <v>0</v>
      </c>
      <c r="O161" s="5">
        <f>SEQUENCING!R164</f>
        <v>0</v>
      </c>
    </row>
    <row r="162" spans="1:15" ht="16">
      <c r="A162" s="5">
        <f>SEQUENCING!V165</f>
        <v>0</v>
      </c>
      <c r="B162" s="5">
        <f>SEQUENCING!W165</f>
        <v>0</v>
      </c>
      <c r="C162" s="5" t="str">
        <f>STUDY!$B$5</f>
        <v>20220510_SEBIMER_PDD</v>
      </c>
      <c r="D162" s="5">
        <f>SEQUENCING!C165</f>
        <v>0</v>
      </c>
      <c r="E162" s="5">
        <f>SEQUENCING!D165</f>
        <v>0</v>
      </c>
      <c r="F162" s="5">
        <f>SEQUENCING!E165</f>
        <v>0</v>
      </c>
      <c r="G162" s="5">
        <f>SEQUENCING!F165</f>
        <v>0</v>
      </c>
      <c r="H162" s="5">
        <f>SEQUENCING!G165</f>
        <v>0</v>
      </c>
      <c r="I162" s="5">
        <f>SEQUENCING!H165</f>
        <v>0</v>
      </c>
      <c r="J162" s="5">
        <f>SEQUENCING!I165</f>
        <v>0</v>
      </c>
      <c r="K162" s="5">
        <f>SEQUENCING!J165</f>
        <v>0</v>
      </c>
      <c r="L162" s="5">
        <f>SEQUENCING!B165</f>
        <v>0</v>
      </c>
      <c r="M162" s="5">
        <f>SEQUENCING!P165</f>
        <v>0</v>
      </c>
      <c r="N162" s="5">
        <f>SEQUENCING!Q165</f>
        <v>0</v>
      </c>
      <c r="O162" s="5">
        <f>SEQUENCING!R165</f>
        <v>0</v>
      </c>
    </row>
    <row r="163" spans="1:15" ht="16">
      <c r="A163" s="5">
        <f>SEQUENCING!V166</f>
        <v>0</v>
      </c>
      <c r="B163" s="5">
        <f>SEQUENCING!W166</f>
        <v>0</v>
      </c>
      <c r="C163" s="5" t="str">
        <f>STUDY!$B$5</f>
        <v>20220510_SEBIMER_PDD</v>
      </c>
      <c r="D163" s="5">
        <f>SEQUENCING!C166</f>
        <v>0</v>
      </c>
      <c r="E163" s="5">
        <f>SEQUENCING!D166</f>
        <v>0</v>
      </c>
      <c r="F163" s="5">
        <f>SEQUENCING!E166</f>
        <v>0</v>
      </c>
      <c r="G163" s="5">
        <f>SEQUENCING!F166</f>
        <v>0</v>
      </c>
      <c r="H163" s="5">
        <f>SEQUENCING!G166</f>
        <v>0</v>
      </c>
      <c r="I163" s="5">
        <f>SEQUENCING!H166</f>
        <v>0</v>
      </c>
      <c r="J163" s="5">
        <f>SEQUENCING!I166</f>
        <v>0</v>
      </c>
      <c r="K163" s="5">
        <f>SEQUENCING!J166</f>
        <v>0</v>
      </c>
      <c r="L163" s="5">
        <f>SEQUENCING!B166</f>
        <v>0</v>
      </c>
      <c r="M163" s="5">
        <f>SEQUENCING!P166</f>
        <v>0</v>
      </c>
      <c r="N163" s="5">
        <f>SEQUENCING!Q166</f>
        <v>0</v>
      </c>
      <c r="O163" s="5">
        <f>SEQUENCING!R166</f>
        <v>0</v>
      </c>
    </row>
    <row r="164" spans="1:15" ht="16">
      <c r="A164" s="5">
        <f>SEQUENCING!V167</f>
        <v>0</v>
      </c>
      <c r="B164" s="5">
        <f>SEQUENCING!W167</f>
        <v>0</v>
      </c>
      <c r="C164" s="5" t="str">
        <f>STUDY!$B$5</f>
        <v>20220510_SEBIMER_PDD</v>
      </c>
      <c r="D164" s="5">
        <f>SEQUENCING!C167</f>
        <v>0</v>
      </c>
      <c r="E164" s="5">
        <f>SEQUENCING!D167</f>
        <v>0</v>
      </c>
      <c r="F164" s="5">
        <f>SEQUENCING!E167</f>
        <v>0</v>
      </c>
      <c r="G164" s="5">
        <f>SEQUENCING!F167</f>
        <v>0</v>
      </c>
      <c r="H164" s="5">
        <f>SEQUENCING!G167</f>
        <v>0</v>
      </c>
      <c r="I164" s="5">
        <f>SEQUENCING!H167</f>
        <v>0</v>
      </c>
      <c r="J164" s="5">
        <f>SEQUENCING!I167</f>
        <v>0</v>
      </c>
      <c r="K164" s="5">
        <f>SEQUENCING!J167</f>
        <v>0</v>
      </c>
      <c r="L164" s="5">
        <f>SEQUENCING!B167</f>
        <v>0</v>
      </c>
      <c r="M164" s="5">
        <f>SEQUENCING!P167</f>
        <v>0</v>
      </c>
      <c r="N164" s="5">
        <f>SEQUENCING!Q167</f>
        <v>0</v>
      </c>
      <c r="O164" s="5">
        <f>SEQUENCING!R167</f>
        <v>0</v>
      </c>
    </row>
    <row r="165" spans="1:15" ht="16">
      <c r="A165" s="5">
        <f>SEQUENCING!V168</f>
        <v>0</v>
      </c>
      <c r="B165" s="5">
        <f>SEQUENCING!W168</f>
        <v>0</v>
      </c>
      <c r="C165" s="5" t="str">
        <f>STUDY!$B$5</f>
        <v>20220510_SEBIMER_PDD</v>
      </c>
      <c r="D165" s="5">
        <f>SEQUENCING!C168</f>
        <v>0</v>
      </c>
      <c r="E165" s="5">
        <f>SEQUENCING!D168</f>
        <v>0</v>
      </c>
      <c r="F165" s="5">
        <f>SEQUENCING!E168</f>
        <v>0</v>
      </c>
      <c r="G165" s="5">
        <f>SEQUENCING!F168</f>
        <v>0</v>
      </c>
      <c r="H165" s="5">
        <f>SEQUENCING!G168</f>
        <v>0</v>
      </c>
      <c r="I165" s="5">
        <f>SEQUENCING!H168</f>
        <v>0</v>
      </c>
      <c r="J165" s="5">
        <f>SEQUENCING!I168</f>
        <v>0</v>
      </c>
      <c r="K165" s="5">
        <f>SEQUENCING!J168</f>
        <v>0</v>
      </c>
      <c r="L165" s="5">
        <f>SEQUENCING!B168</f>
        <v>0</v>
      </c>
      <c r="M165" s="5">
        <f>SEQUENCING!P168</f>
        <v>0</v>
      </c>
      <c r="N165" s="5">
        <f>SEQUENCING!Q168</f>
        <v>0</v>
      </c>
      <c r="O165" s="5">
        <f>SEQUENCING!R168</f>
        <v>0</v>
      </c>
    </row>
    <row r="166" spans="1:15" ht="16">
      <c r="A166" s="5">
        <f>SEQUENCING!V169</f>
        <v>0</v>
      </c>
      <c r="B166" s="5">
        <f>SEQUENCING!W169</f>
        <v>0</v>
      </c>
      <c r="C166" s="5" t="str">
        <f>STUDY!$B$5</f>
        <v>20220510_SEBIMER_PDD</v>
      </c>
      <c r="D166" s="5">
        <f>SEQUENCING!C169</f>
        <v>0</v>
      </c>
      <c r="E166" s="5">
        <f>SEQUENCING!D169</f>
        <v>0</v>
      </c>
      <c r="F166" s="5">
        <f>SEQUENCING!E169</f>
        <v>0</v>
      </c>
      <c r="G166" s="5">
        <f>SEQUENCING!F169</f>
        <v>0</v>
      </c>
      <c r="H166" s="5">
        <f>SEQUENCING!G169</f>
        <v>0</v>
      </c>
      <c r="I166" s="5">
        <f>SEQUENCING!H169</f>
        <v>0</v>
      </c>
      <c r="J166" s="5">
        <f>SEQUENCING!I169</f>
        <v>0</v>
      </c>
      <c r="K166" s="5">
        <f>SEQUENCING!J169</f>
        <v>0</v>
      </c>
      <c r="L166" s="5">
        <f>SEQUENCING!B169</f>
        <v>0</v>
      </c>
      <c r="M166" s="5">
        <f>SEQUENCING!P169</f>
        <v>0</v>
      </c>
      <c r="N166" s="5">
        <f>SEQUENCING!Q169</f>
        <v>0</v>
      </c>
      <c r="O166" s="5">
        <f>SEQUENCING!R169</f>
        <v>0</v>
      </c>
    </row>
    <row r="167" spans="1:15" ht="16">
      <c r="A167" s="5">
        <f>SEQUENCING!V170</f>
        <v>0</v>
      </c>
      <c r="B167" s="5">
        <f>SEQUENCING!W170</f>
        <v>0</v>
      </c>
      <c r="C167" s="5" t="str">
        <f>STUDY!$B$5</f>
        <v>20220510_SEBIMER_PDD</v>
      </c>
      <c r="D167" s="5">
        <f>SEQUENCING!C170</f>
        <v>0</v>
      </c>
      <c r="E167" s="5">
        <f>SEQUENCING!D170</f>
        <v>0</v>
      </c>
      <c r="F167" s="5">
        <f>SEQUENCING!E170</f>
        <v>0</v>
      </c>
      <c r="G167" s="5">
        <f>SEQUENCING!F170</f>
        <v>0</v>
      </c>
      <c r="H167" s="5">
        <f>SEQUENCING!G170</f>
        <v>0</v>
      </c>
      <c r="I167" s="5">
        <f>SEQUENCING!H170</f>
        <v>0</v>
      </c>
      <c r="J167" s="5">
        <f>SEQUENCING!I170</f>
        <v>0</v>
      </c>
      <c r="K167" s="5">
        <f>SEQUENCING!J170</f>
        <v>0</v>
      </c>
      <c r="L167" s="5">
        <f>SEQUENCING!B170</f>
        <v>0</v>
      </c>
      <c r="M167" s="5">
        <f>SEQUENCING!P170</f>
        <v>0</v>
      </c>
      <c r="N167" s="5">
        <f>SEQUENCING!Q170</f>
        <v>0</v>
      </c>
      <c r="O167" s="5">
        <f>SEQUENCING!R170</f>
        <v>0</v>
      </c>
    </row>
    <row r="168" spans="1:15" ht="16">
      <c r="A168" s="5">
        <f>SEQUENCING!V171</f>
        <v>0</v>
      </c>
      <c r="B168" s="5">
        <f>SEQUENCING!W171</f>
        <v>0</v>
      </c>
      <c r="C168" s="5" t="str">
        <f>STUDY!$B$5</f>
        <v>20220510_SEBIMER_PDD</v>
      </c>
      <c r="D168" s="5">
        <f>SEQUENCING!C171</f>
        <v>0</v>
      </c>
      <c r="E168" s="5">
        <f>SEQUENCING!D171</f>
        <v>0</v>
      </c>
      <c r="F168" s="5">
        <f>SEQUENCING!E171</f>
        <v>0</v>
      </c>
      <c r="G168" s="5">
        <f>SEQUENCING!F171</f>
        <v>0</v>
      </c>
      <c r="H168" s="5">
        <f>SEQUENCING!G171</f>
        <v>0</v>
      </c>
      <c r="I168" s="5">
        <f>SEQUENCING!H171</f>
        <v>0</v>
      </c>
      <c r="J168" s="5">
        <f>SEQUENCING!I171</f>
        <v>0</v>
      </c>
      <c r="K168" s="5">
        <f>SEQUENCING!J171</f>
        <v>0</v>
      </c>
      <c r="L168" s="5">
        <f>SEQUENCING!B171</f>
        <v>0</v>
      </c>
      <c r="M168" s="5">
        <f>SEQUENCING!P171</f>
        <v>0</v>
      </c>
      <c r="N168" s="5">
        <f>SEQUENCING!Q171</f>
        <v>0</v>
      </c>
      <c r="O168" s="5">
        <f>SEQUENCING!R171</f>
        <v>0</v>
      </c>
    </row>
    <row r="169" spans="1:15" ht="16">
      <c r="A169" s="5">
        <f>SEQUENCING!V172</f>
        <v>0</v>
      </c>
      <c r="B169" s="5">
        <f>SEQUENCING!W172</f>
        <v>0</v>
      </c>
      <c r="C169" s="5" t="str">
        <f>STUDY!$B$5</f>
        <v>20220510_SEBIMER_PDD</v>
      </c>
      <c r="D169" s="5">
        <f>SEQUENCING!C172</f>
        <v>0</v>
      </c>
      <c r="E169" s="5">
        <f>SEQUENCING!D172</f>
        <v>0</v>
      </c>
      <c r="F169" s="5">
        <f>SEQUENCING!E172</f>
        <v>0</v>
      </c>
      <c r="G169" s="5">
        <f>SEQUENCING!F172</f>
        <v>0</v>
      </c>
      <c r="H169" s="5">
        <f>SEQUENCING!G172</f>
        <v>0</v>
      </c>
      <c r="I169" s="5">
        <f>SEQUENCING!H172</f>
        <v>0</v>
      </c>
      <c r="J169" s="5">
        <f>SEQUENCING!I172</f>
        <v>0</v>
      </c>
      <c r="K169" s="5">
        <f>SEQUENCING!J172</f>
        <v>0</v>
      </c>
      <c r="L169" s="5">
        <f>SEQUENCING!B172</f>
        <v>0</v>
      </c>
      <c r="M169" s="5">
        <f>SEQUENCING!P172</f>
        <v>0</v>
      </c>
      <c r="N169" s="5">
        <f>SEQUENCING!Q172</f>
        <v>0</v>
      </c>
      <c r="O169" s="5">
        <f>SEQUENCING!R172</f>
        <v>0</v>
      </c>
    </row>
  </sheetData>
  <pageMargins left="0.7" right="0.7" top="0.75" bottom="0.75" header="0.3" footer="0.3"/>
  <pageSetup paperSize="9" firstPageNumber="2147483648"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8"/>
  <dimension ref="A1:H150"/>
  <sheetViews>
    <sheetView showZeros="0" workbookViewId="0">
      <selection activeCell="D2" sqref="D2"/>
    </sheetView>
  </sheetViews>
  <sheetFormatPr baseColWidth="10" defaultColWidth="14.83203125" defaultRowHeight="15"/>
  <cols>
    <col min="1" max="1" width="10.5" style="1" bestFit="1" customWidth="1"/>
    <col min="2" max="2" width="17.6640625" style="1" bestFit="1" customWidth="1"/>
    <col min="3" max="3" width="13" style="1" bestFit="1" customWidth="1"/>
    <col min="4" max="4" width="21.6640625" style="1" customWidth="1"/>
    <col min="5" max="5" width="8.1640625" style="1" bestFit="1" customWidth="1"/>
    <col min="6" max="6" width="48.5" style="1" bestFit="1" customWidth="1"/>
    <col min="7" max="7" width="40.5" style="1" bestFit="1" customWidth="1"/>
    <col min="8" max="8" width="37.6640625" style="1" bestFit="1" customWidth="1"/>
    <col min="9" max="16384" width="14.83203125" style="1"/>
  </cols>
  <sheetData>
    <row r="1" spans="1:8" ht="16">
      <c r="A1" s="5" t="s">
        <v>105</v>
      </c>
      <c r="B1" s="5" t="s">
        <v>369</v>
      </c>
      <c r="C1" s="5" t="s">
        <v>370</v>
      </c>
      <c r="D1" s="5" t="s">
        <v>368</v>
      </c>
      <c r="E1" s="1" t="s">
        <v>274</v>
      </c>
      <c r="F1" s="5" t="s">
        <v>371</v>
      </c>
      <c r="G1" s="5" t="s">
        <v>372</v>
      </c>
      <c r="H1" s="5" t="s">
        <v>373</v>
      </c>
    </row>
    <row r="2" spans="1:8" ht="16">
      <c r="A2" s="5" t="str">
        <f>CONCATENATE("run_",SAMPLES_general!B5)</f>
        <v>run_60088</v>
      </c>
      <c r="B2" s="5" t="str">
        <f>experiment!A2</f>
        <v>exp_sam_60088</v>
      </c>
      <c r="C2" s="5" t="str">
        <f>SEQUENCING!W5</f>
        <v>sam_60088</v>
      </c>
      <c r="D2" s="5" t="str">
        <f>STUDY!B$5</f>
        <v>20220510_SEBIMER_PDD</v>
      </c>
      <c r="E2" s="5" t="str">
        <f>SEQUENCING!K5</f>
        <v>fastq</v>
      </c>
      <c r="F2" s="5" t="str">
        <f>SEQUENCING!U5</f>
        <v>/home/ref-bioinfo-public/ifremer/marbec/RAD_Blue_Shark/data/dna-sequence-raw</v>
      </c>
      <c r="G2" s="5" t="str">
        <f>SEQUENCING!S5</f>
        <v>1728563.FASTA.gz</v>
      </c>
      <c r="H2" s="5">
        <f>SEQUENCING!T5</f>
        <v>0</v>
      </c>
    </row>
    <row r="3" spans="1:8" ht="16">
      <c r="A3" s="5" t="str">
        <f>CONCATENATE("run_",SAMPLES_general!B6)</f>
        <v>run_60089</v>
      </c>
      <c r="B3" s="5" t="str">
        <f>experiment!A3</f>
        <v>exp_sam_60089</v>
      </c>
      <c r="C3" s="5" t="str">
        <f>SEQUENCING!W6</f>
        <v>sam_60089</v>
      </c>
      <c r="D3" s="5" t="str">
        <f>STUDY!B$5</f>
        <v>20220510_SEBIMER_PDD</v>
      </c>
      <c r="E3" s="5" t="str">
        <f>SEQUENCING!K6</f>
        <v>fastq</v>
      </c>
      <c r="F3" s="5" t="str">
        <f>SEQUENCING!U6</f>
        <v>/home/ref-bioinfo-public/ifremer/marbec/RAD_Blue_Shark/data/dna-sequence-raw</v>
      </c>
      <c r="G3" s="5" t="str">
        <f>SEQUENCING!S6</f>
        <v>1728564.FASTA.gz</v>
      </c>
      <c r="H3" s="5">
        <f>SEQUENCING!T6</f>
        <v>0</v>
      </c>
    </row>
    <row r="4" spans="1:8" ht="16">
      <c r="A4" s="5" t="str">
        <f>CONCATENATE("run_",SAMPLES_general!B7)</f>
        <v>run_60090</v>
      </c>
      <c r="B4" s="5" t="str">
        <f>experiment!A4</f>
        <v>exp_sam_60090</v>
      </c>
      <c r="C4" s="5" t="str">
        <f>SEQUENCING!W7</f>
        <v>sam_60090</v>
      </c>
      <c r="D4" s="5" t="str">
        <f>STUDY!B$5</f>
        <v>20220510_SEBIMER_PDD</v>
      </c>
      <c r="E4" s="5" t="str">
        <f>SEQUENCING!K7</f>
        <v>fastq</v>
      </c>
      <c r="F4" s="5" t="str">
        <f>SEQUENCING!U7</f>
        <v>/home/ref-bioinfo-public/ifremer/marbec/RAD_Blue_Shark/data/dna-sequence-raw</v>
      </c>
      <c r="G4" s="5" t="str">
        <f>SEQUENCING!S7</f>
        <v>1711257.FASTA.gz</v>
      </c>
      <c r="H4" s="5">
        <f>SEQUENCING!T7</f>
        <v>0</v>
      </c>
    </row>
    <row r="5" spans="1:8" ht="16">
      <c r="A5" s="5" t="str">
        <f>CONCATENATE("run_",SAMPLES_general!B8)</f>
        <v>run_60091</v>
      </c>
      <c r="B5" s="5" t="str">
        <f>experiment!A5</f>
        <v>exp_sam_60091</v>
      </c>
      <c r="C5" s="5" t="str">
        <f>SEQUENCING!W8</f>
        <v>sam_60091</v>
      </c>
      <c r="D5" s="5" t="str">
        <f>STUDY!B$5</f>
        <v>20220510_SEBIMER_PDD</v>
      </c>
      <c r="E5" s="5" t="str">
        <f>SEQUENCING!K8</f>
        <v>fastq</v>
      </c>
      <c r="F5" s="5" t="str">
        <f>SEQUENCING!U8</f>
        <v>/home/ref-bioinfo-public/ifremer/marbec/RAD_Blue_Shark/data/dna-sequence-raw</v>
      </c>
      <c r="G5" s="5" t="str">
        <f>SEQUENCING!S8</f>
        <v>1711258.FASTA.gz</v>
      </c>
      <c r="H5" s="5">
        <f>SEQUENCING!T8</f>
        <v>0</v>
      </c>
    </row>
    <row r="6" spans="1:8" ht="16">
      <c r="A6" s="5" t="str">
        <f>CONCATENATE("run_",SAMPLES_general!B9)</f>
        <v>run_60092</v>
      </c>
      <c r="B6" s="5" t="str">
        <f>experiment!A6</f>
        <v>exp_sam_60092</v>
      </c>
      <c r="C6" s="5" t="str">
        <f>SEQUENCING!W9</f>
        <v>sam_60092</v>
      </c>
      <c r="D6" s="5" t="str">
        <f>STUDY!B$5</f>
        <v>20220510_SEBIMER_PDD</v>
      </c>
      <c r="E6" s="5" t="str">
        <f>SEQUENCING!K9</f>
        <v>fastq</v>
      </c>
      <c r="F6" s="5" t="str">
        <f>SEQUENCING!U9</f>
        <v>/home/ref-bioinfo-public/ifremer/marbec/RAD_Blue_Shark/data/dna-sequence-raw</v>
      </c>
      <c r="G6" s="5" t="str">
        <f>SEQUENCING!S9</f>
        <v>1711259.FASTA.gz</v>
      </c>
      <c r="H6" s="5">
        <f>SEQUENCING!T9</f>
        <v>0</v>
      </c>
    </row>
    <row r="7" spans="1:8" ht="16">
      <c r="A7" s="5" t="str">
        <f>CONCATENATE("run_",SAMPLES_general!B10)</f>
        <v>run_60093</v>
      </c>
      <c r="B7" s="5" t="str">
        <f>experiment!A7</f>
        <v>exp_sam_60093</v>
      </c>
      <c r="C7" s="5" t="str">
        <f>SEQUENCING!W10</f>
        <v>sam_60093</v>
      </c>
      <c r="D7" s="5" t="str">
        <f>STUDY!B$5</f>
        <v>20220510_SEBIMER_PDD</v>
      </c>
      <c r="E7" s="5" t="str">
        <f>SEQUENCING!K10</f>
        <v>fastq</v>
      </c>
      <c r="F7" s="5" t="str">
        <f>SEQUENCING!U10</f>
        <v>/home/ref-bioinfo-public/ifremer/marbec/RAD_Blue_Shark/data/dna-sequence-raw</v>
      </c>
      <c r="G7" s="5" t="str">
        <f>SEQUENCING!S10</f>
        <v>1711260.FASTA.gz</v>
      </c>
      <c r="H7" s="5">
        <f>SEQUENCING!T10</f>
        <v>0</v>
      </c>
    </row>
    <row r="8" spans="1:8" ht="16">
      <c r="A8" s="5" t="str">
        <f>CONCATENATE("run_",SAMPLES_general!B11)</f>
        <v>run_60094</v>
      </c>
      <c r="B8" s="5" t="str">
        <f>experiment!A8</f>
        <v>exp_sam_60094</v>
      </c>
      <c r="C8" s="5" t="str">
        <f>SEQUENCING!W11</f>
        <v>sam_60094</v>
      </c>
      <c r="D8" s="5" t="str">
        <f>STUDY!B$5</f>
        <v>20220510_SEBIMER_PDD</v>
      </c>
      <c r="E8" s="5" t="str">
        <f>SEQUENCING!K11</f>
        <v>fastq</v>
      </c>
      <c r="F8" s="5" t="str">
        <f>SEQUENCING!U11</f>
        <v>/home/ref-bioinfo-public/ifremer/marbec/RAD_Blue_Shark/data/dna-sequence-raw</v>
      </c>
      <c r="G8" s="5" t="str">
        <f>SEQUENCING!S11</f>
        <v>1711261.FASTA.gz</v>
      </c>
      <c r="H8" s="5">
        <f>SEQUENCING!T11</f>
        <v>0</v>
      </c>
    </row>
    <row r="9" spans="1:8" ht="16">
      <c r="A9" s="5" t="str">
        <f>CONCATENATE("run_",SAMPLES_general!B12)</f>
        <v>run_60095</v>
      </c>
      <c r="B9" s="5" t="str">
        <f>experiment!A9</f>
        <v>exp_sam_60095</v>
      </c>
      <c r="C9" s="5" t="str">
        <f>SEQUENCING!W12</f>
        <v>sam_60095</v>
      </c>
      <c r="D9" s="5" t="str">
        <f>STUDY!B$5</f>
        <v>20220510_SEBIMER_PDD</v>
      </c>
      <c r="E9" s="5" t="str">
        <f>SEQUENCING!K12</f>
        <v>fastq</v>
      </c>
      <c r="F9" s="5" t="str">
        <f>SEQUENCING!U12</f>
        <v>/home/ref-bioinfo-public/ifremer/marbec/RAD_Blue_Shark/data/dna-sequence-raw</v>
      </c>
      <c r="G9" s="5" t="str">
        <f>SEQUENCING!S12</f>
        <v>1711262.FASTA.gz</v>
      </c>
      <c r="H9" s="5">
        <f>SEQUENCING!T12</f>
        <v>0</v>
      </c>
    </row>
    <row r="10" spans="1:8" ht="16">
      <c r="A10" s="5" t="str">
        <f>CONCATENATE("run_",SAMPLES_general!B13)</f>
        <v>run_60096</v>
      </c>
      <c r="B10" s="5" t="str">
        <f>experiment!A10</f>
        <v>exp_sam_60096</v>
      </c>
      <c r="C10" s="5" t="str">
        <f>SEQUENCING!W13</f>
        <v>sam_60096</v>
      </c>
      <c r="D10" s="5" t="str">
        <f>STUDY!B$5</f>
        <v>20220510_SEBIMER_PDD</v>
      </c>
      <c r="E10" s="5" t="str">
        <f>SEQUENCING!K13</f>
        <v>fastq</v>
      </c>
      <c r="F10" s="5" t="str">
        <f>SEQUENCING!U13</f>
        <v>/home/ref-bioinfo-public/ifremer/marbec/RAD_Blue_Shark/data/dna-sequence-raw</v>
      </c>
      <c r="G10" s="5" t="str">
        <f>SEQUENCING!S13</f>
        <v>1711263.FASTA.gz</v>
      </c>
      <c r="H10" s="5">
        <f>SEQUENCING!T13</f>
        <v>0</v>
      </c>
    </row>
    <row r="11" spans="1:8" ht="16">
      <c r="A11" s="5" t="str">
        <f>CONCATENATE("run_",SAMPLES_general!B14)</f>
        <v>run_60097</v>
      </c>
      <c r="B11" s="5" t="str">
        <f>experiment!A11</f>
        <v>exp_sam_60097</v>
      </c>
      <c r="C11" s="5" t="str">
        <f>SEQUENCING!W14</f>
        <v>sam_60097</v>
      </c>
      <c r="D11" s="5" t="str">
        <f>STUDY!B$5</f>
        <v>20220510_SEBIMER_PDD</v>
      </c>
      <c r="E11" s="5" t="str">
        <f>SEQUENCING!K14</f>
        <v>fastq</v>
      </c>
      <c r="F11" s="5" t="str">
        <f>SEQUENCING!U14</f>
        <v>/home/ref-bioinfo-public/ifremer/marbec/RAD_Blue_Shark/data/dna-sequence-raw</v>
      </c>
      <c r="G11" s="5" t="str">
        <f>SEQUENCING!S14</f>
        <v>1711264.FASTA.gz</v>
      </c>
      <c r="H11" s="5">
        <f>SEQUENCING!T14</f>
        <v>0</v>
      </c>
    </row>
    <row r="12" spans="1:8" ht="16">
      <c r="A12" s="5" t="str">
        <f>CONCATENATE("run_",SAMPLES_general!B15)</f>
        <v>run_60098</v>
      </c>
      <c r="B12" s="5" t="str">
        <f>experiment!A12</f>
        <v>exp_sam_60098</v>
      </c>
      <c r="C12" s="5" t="str">
        <f>SEQUENCING!W15</f>
        <v>sam_60098</v>
      </c>
      <c r="D12" s="5" t="str">
        <f>STUDY!B$5</f>
        <v>20220510_SEBIMER_PDD</v>
      </c>
      <c r="E12" s="5" t="str">
        <f>SEQUENCING!K15</f>
        <v>fastq</v>
      </c>
      <c r="F12" s="5" t="str">
        <f>SEQUENCING!U15</f>
        <v>/home/ref-bioinfo-public/ifremer/marbec/RAD_Blue_Shark/data/dna-sequence-raw</v>
      </c>
      <c r="G12" s="5" t="str">
        <f>SEQUENCING!S15</f>
        <v>1711265.FASTA.gz</v>
      </c>
      <c r="H12" s="5">
        <f>SEQUENCING!T15</f>
        <v>0</v>
      </c>
    </row>
    <row r="13" spans="1:8" ht="16">
      <c r="A13" s="5" t="str">
        <f>CONCATENATE("run_",SAMPLES_general!B16)</f>
        <v>run_60099</v>
      </c>
      <c r="B13" s="5" t="str">
        <f>experiment!A13</f>
        <v>exp_sam_60099</v>
      </c>
      <c r="C13" s="5" t="str">
        <f>SEQUENCING!W16</f>
        <v>sam_60099</v>
      </c>
      <c r="D13" s="5" t="str">
        <f>STUDY!B$5</f>
        <v>20220510_SEBIMER_PDD</v>
      </c>
      <c r="E13" s="5" t="str">
        <f>SEQUENCING!K16</f>
        <v>fastq</v>
      </c>
      <c r="F13" s="5" t="str">
        <f>SEQUENCING!U16</f>
        <v>/home/ref-bioinfo-public/ifremer/marbec/RAD_Blue_Shark/data/dna-sequence-raw</v>
      </c>
      <c r="G13" s="5" t="str">
        <f>SEQUENCING!S16</f>
        <v>1711266.FASTA.gz</v>
      </c>
      <c r="H13" s="5">
        <f>SEQUENCING!T16</f>
        <v>0</v>
      </c>
    </row>
    <row r="14" spans="1:8" ht="16">
      <c r="A14" s="5" t="str">
        <f>CONCATENATE("run_",SAMPLES_general!B17)</f>
        <v>run_60100</v>
      </c>
      <c r="B14" s="5" t="str">
        <f>experiment!A14</f>
        <v>exp_sam_60100</v>
      </c>
      <c r="C14" s="5" t="str">
        <f>SEQUENCING!W17</f>
        <v>sam_60100</v>
      </c>
      <c r="D14" s="5" t="str">
        <f>STUDY!B$5</f>
        <v>20220510_SEBIMER_PDD</v>
      </c>
      <c r="E14" s="5" t="str">
        <f>SEQUENCING!K17</f>
        <v>fastq</v>
      </c>
      <c r="F14" s="5" t="str">
        <f>SEQUENCING!U17</f>
        <v>/home/ref-bioinfo-public/ifremer/marbec/RAD_Blue_Shark/data/dna-sequence-raw</v>
      </c>
      <c r="G14" s="5" t="str">
        <f>SEQUENCING!S17</f>
        <v>1711267.FASTA.gz</v>
      </c>
      <c r="H14" s="5">
        <f>SEQUENCING!T17</f>
        <v>0</v>
      </c>
    </row>
    <row r="15" spans="1:8" ht="16">
      <c r="A15" s="5" t="str">
        <f>CONCATENATE("run_",SAMPLES_general!B18)</f>
        <v>run_60101</v>
      </c>
      <c r="B15" s="5" t="str">
        <f>experiment!A15</f>
        <v>exp_sam_60101</v>
      </c>
      <c r="C15" s="5" t="str">
        <f>SEQUENCING!W18</f>
        <v>sam_60101</v>
      </c>
      <c r="D15" s="5" t="str">
        <f>STUDY!B$5</f>
        <v>20220510_SEBIMER_PDD</v>
      </c>
      <c r="E15" s="5" t="str">
        <f>SEQUENCING!K18</f>
        <v>fastq</v>
      </c>
      <c r="F15" s="5" t="str">
        <f>SEQUENCING!U18</f>
        <v>/home/ref-bioinfo-public/ifremer/marbec/RAD_Blue_Shark/data/dna-sequence-raw</v>
      </c>
      <c r="G15" s="5" t="str">
        <f>SEQUENCING!S18</f>
        <v>1711268.FASTA.gz</v>
      </c>
      <c r="H15" s="5">
        <f>SEQUENCING!T18</f>
        <v>0</v>
      </c>
    </row>
    <row r="16" spans="1:8" ht="16">
      <c r="A16" s="5" t="str">
        <f>CONCATENATE("run_",SAMPLES_general!B19)</f>
        <v>run_60102</v>
      </c>
      <c r="B16" s="5" t="str">
        <f>experiment!A16</f>
        <v>exp_sam_60102</v>
      </c>
      <c r="C16" s="5" t="str">
        <f>SEQUENCING!W19</f>
        <v>sam_60102</v>
      </c>
      <c r="D16" s="5" t="str">
        <f>STUDY!B$5</f>
        <v>20220510_SEBIMER_PDD</v>
      </c>
      <c r="E16" s="5" t="str">
        <f>SEQUENCING!K19</f>
        <v>fastq</v>
      </c>
      <c r="F16" s="5" t="str">
        <f>SEQUENCING!U19</f>
        <v>/home/ref-bioinfo-public/ifremer/marbec/RAD_Blue_Shark/data/dna-sequence-raw</v>
      </c>
      <c r="G16" s="5" t="str">
        <f>SEQUENCING!S19</f>
        <v>1711269.FASTA.gz</v>
      </c>
      <c r="H16" s="5">
        <f>SEQUENCING!T19</f>
        <v>0</v>
      </c>
    </row>
    <row r="17" spans="1:8" ht="16">
      <c r="A17" s="5" t="str">
        <f>CONCATENATE("run_",SAMPLES_general!B20)</f>
        <v>run_60103</v>
      </c>
      <c r="B17" s="5" t="str">
        <f>experiment!A17</f>
        <v>exp_sam_60103</v>
      </c>
      <c r="C17" s="5" t="str">
        <f>SEQUENCING!W20</f>
        <v>sam_60103</v>
      </c>
      <c r="D17" s="5" t="str">
        <f>STUDY!B$5</f>
        <v>20220510_SEBIMER_PDD</v>
      </c>
      <c r="E17" s="5" t="str">
        <f>SEQUENCING!K20</f>
        <v>fastq</v>
      </c>
      <c r="F17" s="5" t="str">
        <f>SEQUENCING!U20</f>
        <v>/home/ref-bioinfo-public/ifremer/marbec/RAD_Blue_Shark/data/dna-sequence-raw</v>
      </c>
      <c r="G17" s="5" t="str">
        <f>SEQUENCING!S20</f>
        <v>1711270.FASTA.gz</v>
      </c>
      <c r="H17" s="5">
        <f>SEQUENCING!T20</f>
        <v>0</v>
      </c>
    </row>
    <row r="18" spans="1:8" ht="16">
      <c r="A18" s="5" t="str">
        <f>CONCATENATE("run_",SAMPLES_general!B21)</f>
        <v>run_60104</v>
      </c>
      <c r="B18" s="5" t="str">
        <f>experiment!A18</f>
        <v>exp_sam_60104</v>
      </c>
      <c r="C18" s="5" t="str">
        <f>SEQUENCING!W21</f>
        <v>sam_60104</v>
      </c>
      <c r="D18" s="5" t="str">
        <f>STUDY!B$5</f>
        <v>20220510_SEBIMER_PDD</v>
      </c>
      <c r="E18" s="5" t="str">
        <f>SEQUENCING!K21</f>
        <v>fastq</v>
      </c>
      <c r="F18" s="5" t="str">
        <f>SEQUENCING!U21</f>
        <v>/home/ref-bioinfo-public/ifremer/marbec/RAD_Blue_Shark/data/dna-sequence-raw</v>
      </c>
      <c r="G18" s="5" t="str">
        <f>SEQUENCING!S21</f>
        <v>1711271.FASTA.gz</v>
      </c>
      <c r="H18" s="5">
        <f>SEQUENCING!T21</f>
        <v>0</v>
      </c>
    </row>
    <row r="19" spans="1:8" ht="16">
      <c r="A19" s="5" t="str">
        <f>CONCATENATE("run_",SAMPLES_general!B22)</f>
        <v>run_60105</v>
      </c>
      <c r="B19" s="5" t="str">
        <f>experiment!A19</f>
        <v>exp_sam_60105</v>
      </c>
      <c r="C19" s="5" t="str">
        <f>SEQUENCING!W22</f>
        <v>sam_60105</v>
      </c>
      <c r="D19" s="5" t="str">
        <f>STUDY!B$5</f>
        <v>20220510_SEBIMER_PDD</v>
      </c>
      <c r="E19" s="5" t="str">
        <f>SEQUENCING!K22</f>
        <v>fastq</v>
      </c>
      <c r="F19" s="5" t="str">
        <f>SEQUENCING!U22</f>
        <v>/home/ref-bioinfo-public/ifremer/marbec/RAD_Blue_Shark/data/dna-sequence-raw</v>
      </c>
      <c r="G19" s="5" t="str">
        <f>SEQUENCING!S22</f>
        <v>1711272.FASTA.gz</v>
      </c>
      <c r="H19" s="5">
        <f>SEQUENCING!T22</f>
        <v>0</v>
      </c>
    </row>
    <row r="20" spans="1:8" ht="16">
      <c r="A20" s="5" t="str">
        <f>CONCATENATE("run_",SAMPLES_general!B23)</f>
        <v>run_60106</v>
      </c>
      <c r="B20" s="5" t="str">
        <f>experiment!A20</f>
        <v>exp_sam_60106</v>
      </c>
      <c r="C20" s="5" t="str">
        <f>SEQUENCING!W23</f>
        <v>sam_60106</v>
      </c>
      <c r="D20" s="5" t="str">
        <f>STUDY!B$5</f>
        <v>20220510_SEBIMER_PDD</v>
      </c>
      <c r="E20" s="5" t="str">
        <f>SEQUENCING!K23</f>
        <v>fastq</v>
      </c>
      <c r="F20" s="5" t="str">
        <f>SEQUENCING!U23</f>
        <v>/home/ref-bioinfo-public/ifremer/marbec/RAD_Blue_Shark/data/dna-sequence-raw</v>
      </c>
      <c r="G20" s="5" t="str">
        <f>SEQUENCING!S23</f>
        <v>1711273.FASTA.gz</v>
      </c>
      <c r="H20" s="5">
        <f>SEQUENCING!T23</f>
        <v>0</v>
      </c>
    </row>
    <row r="21" spans="1:8" ht="16">
      <c r="A21" s="5" t="str">
        <f>CONCATENATE("run_",SAMPLES_general!B24)</f>
        <v>run_60107</v>
      </c>
      <c r="B21" s="5" t="str">
        <f>experiment!A21</f>
        <v>exp_sam_60107</v>
      </c>
      <c r="C21" s="5" t="str">
        <f>SEQUENCING!W24</f>
        <v>sam_60107</v>
      </c>
      <c r="D21" s="5" t="str">
        <f>STUDY!B$5</f>
        <v>20220510_SEBIMER_PDD</v>
      </c>
      <c r="E21" s="5" t="str">
        <f>SEQUENCING!K24</f>
        <v>fastq</v>
      </c>
      <c r="F21" s="5" t="str">
        <f>SEQUENCING!U24</f>
        <v>/home/ref-bioinfo-public/ifremer/marbec/RAD_Blue_Shark/data/dna-sequence-raw</v>
      </c>
      <c r="G21" s="5" t="str">
        <f>SEQUENCING!S24</f>
        <v>1711274.FASTA.gz</v>
      </c>
      <c r="H21" s="5">
        <f>SEQUENCING!T24</f>
        <v>0</v>
      </c>
    </row>
    <row r="22" spans="1:8" ht="16">
      <c r="A22" s="5" t="str">
        <f>CONCATENATE("run_",SAMPLES_general!B25)</f>
        <v>run_60108</v>
      </c>
      <c r="B22" s="5" t="str">
        <f>experiment!A22</f>
        <v>exp_sam_60108</v>
      </c>
      <c r="C22" s="5" t="str">
        <f>SEQUENCING!W25</f>
        <v>sam_60108</v>
      </c>
      <c r="D22" s="5" t="str">
        <f>STUDY!B$5</f>
        <v>20220510_SEBIMER_PDD</v>
      </c>
      <c r="E22" s="5" t="str">
        <f>SEQUENCING!K25</f>
        <v>fastq</v>
      </c>
      <c r="F22" s="5" t="str">
        <f>SEQUENCING!U25</f>
        <v>/home/ref-bioinfo-public/ifremer/marbec/RAD_Blue_Shark/data/dna-sequence-raw</v>
      </c>
      <c r="G22" s="5" t="str">
        <f>SEQUENCING!S25</f>
        <v>1711275.FASTA.gz</v>
      </c>
      <c r="H22" s="5">
        <f>SEQUENCING!T25</f>
        <v>0</v>
      </c>
    </row>
    <row r="23" spans="1:8" ht="16">
      <c r="A23" s="5" t="str">
        <f>CONCATENATE("run_",SAMPLES_general!B26)</f>
        <v>run_60109</v>
      </c>
      <c r="B23" s="5" t="str">
        <f>experiment!A23</f>
        <v>exp_sam_60109</v>
      </c>
      <c r="C23" s="5" t="str">
        <f>SEQUENCING!W26</f>
        <v>sam_60109</v>
      </c>
      <c r="D23" s="5" t="str">
        <f>STUDY!B$5</f>
        <v>20220510_SEBIMER_PDD</v>
      </c>
      <c r="E23" s="5" t="str">
        <f>SEQUENCING!K26</f>
        <v>fastq</v>
      </c>
      <c r="F23" s="5" t="str">
        <f>SEQUENCING!U26</f>
        <v>/home/ref-bioinfo-public/ifremer/marbec/RAD_Blue_Shark/data/dna-sequence-raw</v>
      </c>
      <c r="G23" s="5" t="str">
        <f>SEQUENCING!S26</f>
        <v>1711276.FASTA.gz</v>
      </c>
      <c r="H23" s="5">
        <f>SEQUENCING!T26</f>
        <v>0</v>
      </c>
    </row>
    <row r="24" spans="1:8" ht="16">
      <c r="A24" s="5" t="str">
        <f>CONCATENATE("run_",SAMPLES_general!B27)</f>
        <v>run_60110</v>
      </c>
      <c r="B24" s="5" t="str">
        <f>experiment!A24</f>
        <v>exp_sam_60110</v>
      </c>
      <c r="C24" s="5" t="str">
        <f>SEQUENCING!W27</f>
        <v>sam_60110</v>
      </c>
      <c r="D24" s="5" t="str">
        <f>STUDY!B$5</f>
        <v>20220510_SEBIMER_PDD</v>
      </c>
      <c r="E24" s="5" t="str">
        <f>SEQUENCING!K27</f>
        <v>fastq</v>
      </c>
      <c r="F24" s="5" t="str">
        <f>SEQUENCING!U27</f>
        <v>/home/ref-bioinfo-public/ifremer/marbec/RAD_Blue_Shark/data/dna-sequence-raw</v>
      </c>
      <c r="G24" s="5" t="str">
        <f>SEQUENCING!S27</f>
        <v>1711277.FASTA.gz</v>
      </c>
      <c r="H24" s="5">
        <f>SEQUENCING!T27</f>
        <v>0</v>
      </c>
    </row>
    <row r="25" spans="1:8" ht="16">
      <c r="A25" s="5" t="str">
        <f>CONCATENATE("run_",SAMPLES_general!B28)</f>
        <v>run_60111</v>
      </c>
      <c r="B25" s="5" t="str">
        <f>experiment!A25</f>
        <v>exp_sam_60111</v>
      </c>
      <c r="C25" s="5" t="str">
        <f>SEQUENCING!W28</f>
        <v>sam_60111</v>
      </c>
      <c r="D25" s="5" t="str">
        <f>STUDY!B$5</f>
        <v>20220510_SEBIMER_PDD</v>
      </c>
      <c r="E25" s="5" t="str">
        <f>SEQUENCING!K28</f>
        <v>fastq</v>
      </c>
      <c r="F25" s="5" t="str">
        <f>SEQUENCING!U28</f>
        <v>/home/ref-bioinfo-public/ifremer/marbec/RAD_Blue_Shark/data/dna-sequence-raw</v>
      </c>
      <c r="G25" s="5" t="str">
        <f>SEQUENCING!S28</f>
        <v>1711278.FASTA.gz</v>
      </c>
      <c r="H25" s="5">
        <f>SEQUENCING!T28</f>
        <v>0</v>
      </c>
    </row>
    <row r="26" spans="1:8" ht="16">
      <c r="A26" s="5" t="str">
        <f>CONCATENATE("run_",SAMPLES_general!B29)</f>
        <v>run_60112</v>
      </c>
      <c r="B26" s="5" t="str">
        <f>experiment!A26</f>
        <v>exp_sam_60112</v>
      </c>
      <c r="C26" s="5" t="str">
        <f>SEQUENCING!W29</f>
        <v>sam_60112</v>
      </c>
      <c r="D26" s="5" t="str">
        <f>STUDY!B$5</f>
        <v>20220510_SEBIMER_PDD</v>
      </c>
      <c r="E26" s="5" t="str">
        <f>SEQUENCING!K29</f>
        <v>fastq</v>
      </c>
      <c r="F26" s="5" t="str">
        <f>SEQUENCING!U29</f>
        <v>/home/ref-bioinfo-public/ifremer/marbec/RAD_Blue_Shark/data/dna-sequence-raw</v>
      </c>
      <c r="G26" s="5" t="str">
        <f>SEQUENCING!S29</f>
        <v>1711279.FASTA.gz</v>
      </c>
      <c r="H26" s="5">
        <f>SEQUENCING!T29</f>
        <v>0</v>
      </c>
    </row>
    <row r="27" spans="1:8" ht="16">
      <c r="A27" s="5" t="str">
        <f>CONCATENATE("run_",SAMPLES_general!B30)</f>
        <v>run_60113</v>
      </c>
      <c r="B27" s="5" t="str">
        <f>experiment!A27</f>
        <v>exp_sam_60113</v>
      </c>
      <c r="C27" s="5" t="str">
        <f>SEQUENCING!W30</f>
        <v>sam_60113</v>
      </c>
      <c r="D27" s="5" t="str">
        <f>STUDY!B$5</f>
        <v>20220510_SEBIMER_PDD</v>
      </c>
      <c r="E27" s="5" t="str">
        <f>SEQUENCING!K30</f>
        <v>fastq</v>
      </c>
      <c r="F27" s="5" t="str">
        <f>SEQUENCING!U30</f>
        <v>/home/ref-bioinfo-public/ifremer/marbec/RAD_Blue_Shark/data/dna-sequence-raw</v>
      </c>
      <c r="G27" s="5" t="str">
        <f>SEQUENCING!S30</f>
        <v>1711280.FASTA.gz</v>
      </c>
      <c r="H27" s="5">
        <f>SEQUENCING!T30</f>
        <v>0</v>
      </c>
    </row>
    <row r="28" spans="1:8" ht="16">
      <c r="A28" s="5" t="str">
        <f>CONCATENATE("run_",SAMPLES_general!B31)</f>
        <v>run_60114</v>
      </c>
      <c r="B28" s="5" t="str">
        <f>experiment!A28</f>
        <v>exp_sam_60114</v>
      </c>
      <c r="C28" s="5" t="str">
        <f>SEQUENCING!W31</f>
        <v>sam_60114</v>
      </c>
      <c r="D28" s="5" t="str">
        <f>STUDY!B$5</f>
        <v>20220510_SEBIMER_PDD</v>
      </c>
      <c r="E28" s="5" t="str">
        <f>SEQUENCING!K31</f>
        <v>fastq</v>
      </c>
      <c r="F28" s="5" t="str">
        <f>SEQUENCING!U31</f>
        <v>/home/ref-bioinfo-public/ifremer/marbec/RAD_Blue_Shark/data/dna-sequence-raw</v>
      </c>
      <c r="G28" s="5" t="str">
        <f>SEQUENCING!S31</f>
        <v>1711281.FASTA.gz</v>
      </c>
      <c r="H28" s="5">
        <f>SEQUENCING!T31</f>
        <v>0</v>
      </c>
    </row>
    <row r="29" spans="1:8" ht="16">
      <c r="A29" s="5" t="str">
        <f>CONCATENATE("run_",SAMPLES_general!B32)</f>
        <v>run_60115</v>
      </c>
      <c r="B29" s="5" t="str">
        <f>experiment!A29</f>
        <v>exp_sam_60115</v>
      </c>
      <c r="C29" s="5" t="str">
        <f>SEQUENCING!W32</f>
        <v>sam_60115</v>
      </c>
      <c r="D29" s="5" t="str">
        <f>STUDY!B$5</f>
        <v>20220510_SEBIMER_PDD</v>
      </c>
      <c r="E29" s="5" t="str">
        <f>SEQUENCING!K32</f>
        <v>fastq</v>
      </c>
      <c r="F29" s="5" t="str">
        <f>SEQUENCING!U32</f>
        <v>/home/ref-bioinfo-public/ifremer/marbec/RAD_Blue_Shark/data/dna-sequence-raw</v>
      </c>
      <c r="G29" s="5" t="str">
        <f>SEQUENCING!S32</f>
        <v>1711282.FASTA.gz</v>
      </c>
      <c r="H29" s="5">
        <f>SEQUENCING!T32</f>
        <v>0</v>
      </c>
    </row>
    <row r="30" spans="1:8" ht="16">
      <c r="A30" s="5" t="str">
        <f>CONCATENATE("run_",SAMPLES_general!B33)</f>
        <v>run_60116</v>
      </c>
      <c r="B30" s="5" t="str">
        <f>experiment!A30</f>
        <v>exp_sam_60116</v>
      </c>
      <c r="C30" s="5" t="str">
        <f>SEQUENCING!W33</f>
        <v>sam_60116</v>
      </c>
      <c r="D30" s="5" t="str">
        <f>STUDY!B$5</f>
        <v>20220510_SEBIMER_PDD</v>
      </c>
      <c r="E30" s="5" t="str">
        <f>SEQUENCING!K33</f>
        <v>fastq</v>
      </c>
      <c r="F30" s="5" t="str">
        <f>SEQUENCING!U33</f>
        <v>/home/ref-bioinfo-public/ifremer/marbec/RAD_Blue_Shark/data/dna-sequence-raw</v>
      </c>
      <c r="G30" s="5" t="str">
        <f>SEQUENCING!S33</f>
        <v>1711283.FASTA.gz</v>
      </c>
      <c r="H30" s="5">
        <f>SEQUENCING!T33</f>
        <v>0</v>
      </c>
    </row>
    <row r="31" spans="1:8" ht="16">
      <c r="A31" s="5" t="str">
        <f>CONCATENATE("run_",SAMPLES_general!B34)</f>
        <v>run_60117</v>
      </c>
      <c r="B31" s="5" t="str">
        <f>experiment!A31</f>
        <v>exp_sam_60117</v>
      </c>
      <c r="C31" s="5" t="str">
        <f>SEQUENCING!W34</f>
        <v>sam_60117</v>
      </c>
      <c r="D31" s="5" t="str">
        <f>STUDY!B$5</f>
        <v>20220510_SEBIMER_PDD</v>
      </c>
      <c r="E31" s="5" t="str">
        <f>SEQUENCING!K34</f>
        <v>fastq</v>
      </c>
      <c r="F31" s="5" t="str">
        <f>SEQUENCING!U34</f>
        <v>/home/ref-bioinfo-public/ifremer/marbec/RAD_Blue_Shark/data/dna-sequence-raw</v>
      </c>
      <c r="G31" s="5" t="str">
        <f>SEQUENCING!S34</f>
        <v>1711284.FASTA.gz</v>
      </c>
      <c r="H31" s="5">
        <f>SEQUENCING!T34</f>
        <v>0</v>
      </c>
    </row>
    <row r="32" spans="1:8" ht="16">
      <c r="A32" s="5" t="str">
        <f>CONCATENATE("run_",SAMPLES_general!B35)</f>
        <v>run_60118</v>
      </c>
      <c r="B32" s="5" t="str">
        <f>experiment!A32</f>
        <v>exp_sam_60118</v>
      </c>
      <c r="C32" s="5" t="str">
        <f>SEQUENCING!W35</f>
        <v>sam_60118</v>
      </c>
      <c r="D32" s="5" t="str">
        <f>STUDY!B$5</f>
        <v>20220510_SEBIMER_PDD</v>
      </c>
      <c r="E32" s="5" t="str">
        <f>SEQUENCING!K35</f>
        <v>fastq</v>
      </c>
      <c r="F32" s="5" t="str">
        <f>SEQUENCING!U35</f>
        <v>/home/ref-bioinfo-public/ifremer/marbec/RAD_Blue_Shark/data/dna-sequence-raw</v>
      </c>
      <c r="G32" s="5" t="str">
        <f>SEQUENCING!S35</f>
        <v>1711285.FASTA.gz</v>
      </c>
      <c r="H32" s="5">
        <f>SEQUENCING!T35</f>
        <v>0</v>
      </c>
    </row>
    <row r="33" spans="1:8" ht="16">
      <c r="A33" s="5" t="str">
        <f>CONCATENATE("run_",SAMPLES_general!B36)</f>
        <v>run_60119</v>
      </c>
      <c r="B33" s="5" t="str">
        <f>experiment!A33</f>
        <v>exp_sam_60119</v>
      </c>
      <c r="C33" s="5" t="str">
        <f>SEQUENCING!W36</f>
        <v>sam_60119</v>
      </c>
      <c r="D33" s="5" t="str">
        <f>STUDY!B$5</f>
        <v>20220510_SEBIMER_PDD</v>
      </c>
      <c r="E33" s="5" t="str">
        <f>SEQUENCING!K36</f>
        <v>fastq</v>
      </c>
      <c r="F33" s="5" t="str">
        <f>SEQUENCING!U36</f>
        <v>/home/ref-bioinfo-public/ifremer/marbec/RAD_Blue_Shark/data/dna-sequence-raw</v>
      </c>
      <c r="G33" s="5" t="str">
        <f>SEQUENCING!S36</f>
        <v>1711286.FASTA.gz</v>
      </c>
      <c r="H33" s="5">
        <f>SEQUENCING!T36</f>
        <v>0</v>
      </c>
    </row>
    <row r="34" spans="1:8" ht="16">
      <c r="A34" s="5" t="str">
        <f>CONCATENATE("run_",SAMPLES_general!B37)</f>
        <v>run_60120</v>
      </c>
      <c r="B34" s="5" t="str">
        <f>experiment!A34</f>
        <v>exp_sam_60120</v>
      </c>
      <c r="C34" s="5" t="str">
        <f>SEQUENCING!W37</f>
        <v>sam_60120</v>
      </c>
      <c r="D34" s="5" t="str">
        <f>STUDY!B$5</f>
        <v>20220510_SEBIMER_PDD</v>
      </c>
      <c r="E34" s="5" t="str">
        <f>SEQUENCING!K37</f>
        <v>fastq</v>
      </c>
      <c r="F34" s="5" t="str">
        <f>SEQUENCING!U37</f>
        <v>/home/ref-bioinfo-public/ifremer/marbec/RAD_Blue_Shark/data/dna-sequence-raw</v>
      </c>
      <c r="G34" s="5" t="str">
        <f>SEQUENCING!S37</f>
        <v>1711287.FASTA.gz</v>
      </c>
      <c r="H34" s="5">
        <f>SEQUENCING!T37</f>
        <v>0</v>
      </c>
    </row>
    <row r="35" spans="1:8" ht="16">
      <c r="A35" s="5" t="str">
        <f>CONCATENATE("run_",SAMPLES_general!B38)</f>
        <v>run_60121</v>
      </c>
      <c r="B35" s="5" t="str">
        <f>experiment!A35</f>
        <v>exp_sam_60121</v>
      </c>
      <c r="C35" s="5" t="str">
        <f>SEQUENCING!W38</f>
        <v>sam_60121</v>
      </c>
      <c r="D35" s="5" t="str">
        <f>STUDY!B$5</f>
        <v>20220510_SEBIMER_PDD</v>
      </c>
      <c r="E35" s="5" t="str">
        <f>SEQUENCING!K38</f>
        <v>fastq</v>
      </c>
      <c r="F35" s="5" t="str">
        <f>SEQUENCING!U38</f>
        <v>/home/ref-bioinfo-public/ifremer/marbec/RAD_Blue_Shark/data/dna-sequence-raw</v>
      </c>
      <c r="G35" s="5" t="str">
        <f>SEQUENCING!S38</f>
        <v>1711288.FASTA.gz</v>
      </c>
      <c r="H35" s="5">
        <f>SEQUENCING!T38</f>
        <v>0</v>
      </c>
    </row>
    <row r="36" spans="1:8" ht="16">
      <c r="A36" s="5" t="str">
        <f>CONCATENATE("run_",SAMPLES_general!B39)</f>
        <v>run_60122</v>
      </c>
      <c r="B36" s="5" t="str">
        <f>experiment!A36</f>
        <v>exp_sam_60122</v>
      </c>
      <c r="C36" s="5" t="str">
        <f>SEQUENCING!W39</f>
        <v>sam_60122</v>
      </c>
      <c r="D36" s="5" t="str">
        <f>STUDY!B$5</f>
        <v>20220510_SEBIMER_PDD</v>
      </c>
      <c r="E36" s="5" t="str">
        <f>SEQUENCING!K39</f>
        <v>fastq</v>
      </c>
      <c r="F36" s="5" t="str">
        <f>SEQUENCING!U39</f>
        <v>/home/ref-bioinfo-public/ifremer/marbec/RAD_Blue_Shark/data/dna-sequence-raw</v>
      </c>
      <c r="G36" s="5" t="str">
        <f>SEQUENCING!S39</f>
        <v>1711289.FASTA.gz</v>
      </c>
      <c r="H36" s="5">
        <f>SEQUENCING!T39</f>
        <v>0</v>
      </c>
    </row>
    <row r="37" spans="1:8" ht="16">
      <c r="A37" s="5" t="str">
        <f>CONCATENATE("run_",SAMPLES_general!B40)</f>
        <v>run_60123</v>
      </c>
      <c r="B37" s="5" t="str">
        <f>experiment!A37</f>
        <v>exp_sam_60123</v>
      </c>
      <c r="C37" s="5" t="str">
        <f>SEQUENCING!W40</f>
        <v>sam_60123</v>
      </c>
      <c r="D37" s="5" t="str">
        <f>STUDY!B$5</f>
        <v>20220510_SEBIMER_PDD</v>
      </c>
      <c r="E37" s="5" t="str">
        <f>SEQUENCING!K40</f>
        <v>fastq</v>
      </c>
      <c r="F37" s="5" t="str">
        <f>SEQUENCING!U40</f>
        <v>/home/ref-bioinfo-public/ifremer/marbec/RAD_Blue_Shark/data/dna-sequence-raw</v>
      </c>
      <c r="G37" s="5" t="str">
        <f>SEQUENCING!S40</f>
        <v>1711290.FASTA.gz</v>
      </c>
      <c r="H37" s="5">
        <f>SEQUENCING!T40</f>
        <v>0</v>
      </c>
    </row>
    <row r="38" spans="1:8" ht="16">
      <c r="A38" s="5" t="str">
        <f>CONCATENATE("run_",SAMPLES_general!B41)</f>
        <v>run_60124</v>
      </c>
      <c r="B38" s="5" t="str">
        <f>experiment!A38</f>
        <v>exp_sam_60124</v>
      </c>
      <c r="C38" s="5" t="str">
        <f>SEQUENCING!W41</f>
        <v>sam_60124</v>
      </c>
      <c r="D38" s="5" t="str">
        <f>STUDY!B$5</f>
        <v>20220510_SEBIMER_PDD</v>
      </c>
      <c r="E38" s="5" t="str">
        <f>SEQUENCING!K41</f>
        <v>fastq</v>
      </c>
      <c r="F38" s="5" t="str">
        <f>SEQUENCING!U41</f>
        <v>/home/ref-bioinfo-public/ifremer/marbec/RAD_Blue_Shark/data/dna-sequence-raw</v>
      </c>
      <c r="G38" s="5" t="str">
        <f>SEQUENCING!S41</f>
        <v>1711291.FASTA.gz</v>
      </c>
      <c r="H38" s="5">
        <f>SEQUENCING!T41</f>
        <v>0</v>
      </c>
    </row>
    <row r="39" spans="1:8" ht="16">
      <c r="A39" s="5" t="str">
        <f>CONCATENATE("run_",SAMPLES_general!B42)</f>
        <v>run_60125</v>
      </c>
      <c r="B39" s="5" t="str">
        <f>experiment!A39</f>
        <v>exp_sam_60125</v>
      </c>
      <c r="C39" s="5" t="str">
        <f>SEQUENCING!W42</f>
        <v>sam_60125</v>
      </c>
      <c r="D39" s="5" t="str">
        <f>STUDY!B$5</f>
        <v>20220510_SEBIMER_PDD</v>
      </c>
      <c r="E39" s="5" t="str">
        <f>SEQUENCING!K42</f>
        <v>fastq</v>
      </c>
      <c r="F39" s="5" t="str">
        <f>SEQUENCING!U42</f>
        <v>/home/ref-bioinfo-public/ifremer/marbec/RAD_Blue_Shark/data/dna-sequence-raw</v>
      </c>
      <c r="G39" s="5" t="str">
        <f>SEQUENCING!S42</f>
        <v>1711292.FASTA.gz</v>
      </c>
      <c r="H39" s="5">
        <f>SEQUENCING!T42</f>
        <v>0</v>
      </c>
    </row>
    <row r="40" spans="1:8" ht="16">
      <c r="A40" s="5" t="str">
        <f>CONCATENATE("run_",SAMPLES_general!B43)</f>
        <v>run_60126</v>
      </c>
      <c r="B40" s="5" t="str">
        <f>experiment!A40</f>
        <v>exp_sam_60126</v>
      </c>
      <c r="C40" s="5" t="str">
        <f>SEQUENCING!W43</f>
        <v>sam_60126</v>
      </c>
      <c r="D40" s="5" t="str">
        <f>STUDY!B$5</f>
        <v>20220510_SEBIMER_PDD</v>
      </c>
      <c r="E40" s="5" t="str">
        <f>SEQUENCING!K43</f>
        <v>fastq</v>
      </c>
      <c r="F40" s="5" t="str">
        <f>SEQUENCING!U43</f>
        <v>/home/ref-bioinfo-public/ifremer/marbec/RAD_Blue_Shark/data/dna-sequence-raw</v>
      </c>
      <c r="G40" s="5" t="str">
        <f>SEQUENCING!S43</f>
        <v>1711293.FASTA.gz</v>
      </c>
      <c r="H40" s="5">
        <f>SEQUENCING!T43</f>
        <v>0</v>
      </c>
    </row>
    <row r="41" spans="1:8" ht="16">
      <c r="A41" s="5" t="str">
        <f>CONCATENATE("run_",SAMPLES_general!B44)</f>
        <v>run_60127</v>
      </c>
      <c r="B41" s="5" t="str">
        <f>experiment!A41</f>
        <v>exp_sam_60127</v>
      </c>
      <c r="C41" s="5" t="str">
        <f>SEQUENCING!W44</f>
        <v>sam_60127</v>
      </c>
      <c r="D41" s="5" t="str">
        <f>STUDY!B$5</f>
        <v>20220510_SEBIMER_PDD</v>
      </c>
      <c r="E41" s="5" t="str">
        <f>SEQUENCING!K44</f>
        <v>fastq</v>
      </c>
      <c r="F41" s="5" t="str">
        <f>SEQUENCING!U44</f>
        <v>/home/ref-bioinfo-public/ifremer/marbec/RAD_Blue_Shark/data/dna-sequence-raw</v>
      </c>
      <c r="G41" s="5" t="str">
        <f>SEQUENCING!S44</f>
        <v>1711294.FASTA.gz</v>
      </c>
      <c r="H41" s="5">
        <f>SEQUENCING!T44</f>
        <v>0</v>
      </c>
    </row>
    <row r="42" spans="1:8" ht="16">
      <c r="A42" s="5" t="str">
        <f>CONCATENATE("run_",SAMPLES_general!B45)</f>
        <v>run_60128</v>
      </c>
      <c r="B42" s="5" t="str">
        <f>experiment!A42</f>
        <v>exp_sam_60128</v>
      </c>
      <c r="C42" s="5" t="str">
        <f>SEQUENCING!W45</f>
        <v>sam_60128</v>
      </c>
      <c r="D42" s="5" t="str">
        <f>STUDY!B$5</f>
        <v>20220510_SEBIMER_PDD</v>
      </c>
      <c r="E42" s="5" t="str">
        <f>SEQUENCING!K45</f>
        <v>fastq</v>
      </c>
      <c r="F42" s="5" t="str">
        <f>SEQUENCING!U45</f>
        <v>/home/ref-bioinfo-public/ifremer/marbec/RAD_Blue_Shark/data/dna-sequence-raw</v>
      </c>
      <c r="G42" s="5" t="str">
        <f>SEQUENCING!S45</f>
        <v>1711295.FASTA.gz</v>
      </c>
      <c r="H42" s="5">
        <f>SEQUENCING!T45</f>
        <v>0</v>
      </c>
    </row>
    <row r="43" spans="1:8" ht="16">
      <c r="A43" s="5" t="str">
        <f>CONCATENATE("run_",SAMPLES_general!B46)</f>
        <v>run_60129</v>
      </c>
      <c r="B43" s="5" t="str">
        <f>experiment!A43</f>
        <v>exp_sam_60129</v>
      </c>
      <c r="C43" s="5" t="str">
        <f>SEQUENCING!W46</f>
        <v>sam_60129</v>
      </c>
      <c r="D43" s="5" t="str">
        <f>STUDY!B$5</f>
        <v>20220510_SEBIMER_PDD</v>
      </c>
      <c r="E43" s="5" t="str">
        <f>SEQUENCING!K46</f>
        <v>fastq</v>
      </c>
      <c r="F43" s="5" t="str">
        <f>SEQUENCING!U46</f>
        <v>/home/ref-bioinfo-public/ifremer/marbec/RAD_Blue_Shark/data/dna-sequence-raw</v>
      </c>
      <c r="G43" s="5" t="str">
        <f>SEQUENCING!S46</f>
        <v>1711296.FASTA.gz</v>
      </c>
      <c r="H43" s="5">
        <f>SEQUENCING!T46</f>
        <v>0</v>
      </c>
    </row>
    <row r="44" spans="1:8" ht="16">
      <c r="A44" s="5" t="str">
        <f>CONCATENATE("run_",SAMPLES_general!B47)</f>
        <v>run_60130</v>
      </c>
      <c r="B44" s="5" t="str">
        <f>experiment!A44</f>
        <v>exp_sam_60130</v>
      </c>
      <c r="C44" s="5" t="str">
        <f>SEQUENCING!W47</f>
        <v>sam_60130</v>
      </c>
      <c r="D44" s="5" t="str">
        <f>STUDY!B$5</f>
        <v>20220510_SEBIMER_PDD</v>
      </c>
      <c r="E44" s="5" t="str">
        <f>SEQUENCING!K47</f>
        <v>fastq</v>
      </c>
      <c r="F44" s="5" t="str">
        <f>SEQUENCING!U47</f>
        <v>/home/ref-bioinfo-public/ifremer/marbec/RAD_Blue_Shark/data/dna-sequence-raw</v>
      </c>
      <c r="G44" s="5" t="str">
        <f>SEQUENCING!S47</f>
        <v>1711297.FASTA.gz</v>
      </c>
      <c r="H44" s="5">
        <f>SEQUENCING!T47</f>
        <v>0</v>
      </c>
    </row>
    <row r="45" spans="1:8" ht="16">
      <c r="A45" s="5" t="str">
        <f>CONCATENATE("run_",SAMPLES_general!B48)</f>
        <v>run_60131</v>
      </c>
      <c r="B45" s="5" t="str">
        <f>experiment!A45</f>
        <v>exp_sam_60131</v>
      </c>
      <c r="C45" s="5" t="str">
        <f>SEQUENCING!W48</f>
        <v>sam_60131</v>
      </c>
      <c r="D45" s="5" t="str">
        <f>STUDY!B$5</f>
        <v>20220510_SEBIMER_PDD</v>
      </c>
      <c r="E45" s="5" t="str">
        <f>SEQUENCING!K48</f>
        <v>fastq</v>
      </c>
      <c r="F45" s="5" t="str">
        <f>SEQUENCING!U48</f>
        <v>/home/ref-bioinfo-public/ifremer/marbec/RAD_Blue_Shark/data/dna-sequence-raw</v>
      </c>
      <c r="G45" s="5" t="str">
        <f>SEQUENCING!S48</f>
        <v>1711298.FASTA.gz</v>
      </c>
      <c r="H45" s="5">
        <f>SEQUENCING!T48</f>
        <v>0</v>
      </c>
    </row>
    <row r="46" spans="1:8" ht="16">
      <c r="A46" s="5" t="str">
        <f>CONCATENATE("run_",SAMPLES_general!B49)</f>
        <v>run_60132</v>
      </c>
      <c r="B46" s="5" t="str">
        <f>experiment!A46</f>
        <v>exp_sam_60132</v>
      </c>
      <c r="C46" s="5" t="str">
        <f>SEQUENCING!W49</f>
        <v>sam_60132</v>
      </c>
      <c r="D46" s="5" t="str">
        <f>STUDY!B$5</f>
        <v>20220510_SEBIMER_PDD</v>
      </c>
      <c r="E46" s="5" t="str">
        <f>SEQUENCING!K49</f>
        <v>fastq</v>
      </c>
      <c r="F46" s="5" t="str">
        <f>SEQUENCING!U49</f>
        <v>/home/ref-bioinfo-public/ifremer/marbec/RAD_Blue_Shark/data/dna-sequence-raw</v>
      </c>
      <c r="G46" s="5" t="str">
        <f>SEQUENCING!S49</f>
        <v>1711299.FASTA.gz</v>
      </c>
      <c r="H46" s="5">
        <f>SEQUENCING!T49</f>
        <v>0</v>
      </c>
    </row>
    <row r="47" spans="1:8" ht="16">
      <c r="A47" s="5" t="str">
        <f>CONCATENATE("run_",SAMPLES_general!B50)</f>
        <v>run_60133</v>
      </c>
      <c r="B47" s="5" t="str">
        <f>experiment!A47</f>
        <v>exp_sam_60133</v>
      </c>
      <c r="C47" s="5" t="str">
        <f>SEQUENCING!W50</f>
        <v>sam_60133</v>
      </c>
      <c r="D47" s="5" t="str">
        <f>STUDY!B$5</f>
        <v>20220510_SEBIMER_PDD</v>
      </c>
      <c r="E47" s="5" t="str">
        <f>SEQUENCING!K50</f>
        <v>fastq</v>
      </c>
      <c r="F47" s="5" t="str">
        <f>SEQUENCING!U50</f>
        <v>/home/ref-bioinfo-public/ifremer/marbec/RAD_Blue_Shark/data/dna-sequence-raw</v>
      </c>
      <c r="G47" s="5" t="str">
        <f>SEQUENCING!S50</f>
        <v>1711300.FASTA.gz</v>
      </c>
      <c r="H47" s="5">
        <f>SEQUENCING!T50</f>
        <v>0</v>
      </c>
    </row>
    <row r="48" spans="1:8" ht="16">
      <c r="A48" s="5" t="str">
        <f>CONCATENATE("run_",SAMPLES_general!B51)</f>
        <v>run_60134</v>
      </c>
      <c r="B48" s="5" t="str">
        <f>experiment!A48</f>
        <v>exp_sam_60134</v>
      </c>
      <c r="C48" s="5" t="str">
        <f>SEQUENCING!W51</f>
        <v>sam_60134</v>
      </c>
      <c r="D48" s="5" t="str">
        <f>STUDY!B$5</f>
        <v>20220510_SEBIMER_PDD</v>
      </c>
      <c r="E48" s="5" t="str">
        <f>SEQUENCING!K51</f>
        <v>fastq</v>
      </c>
      <c r="F48" s="5" t="str">
        <f>SEQUENCING!U51</f>
        <v>/home/ref-bioinfo-public/ifremer/marbec/RAD_Blue_Shark/data/dna-sequence-raw</v>
      </c>
      <c r="G48" s="5" t="str">
        <f>SEQUENCING!S51</f>
        <v>1711301.FASTA.gz</v>
      </c>
      <c r="H48" s="5">
        <f>SEQUENCING!T51</f>
        <v>0</v>
      </c>
    </row>
    <row r="49" spans="1:8" ht="16">
      <c r="A49" s="5" t="str">
        <f>CONCATENATE("run_",SAMPLES_general!B52)</f>
        <v>run_60135</v>
      </c>
      <c r="B49" s="5" t="str">
        <f>experiment!A49</f>
        <v>exp_sam_60135</v>
      </c>
      <c r="C49" s="5" t="str">
        <f>SEQUENCING!W52</f>
        <v>sam_60135</v>
      </c>
      <c r="D49" s="5" t="str">
        <f>STUDY!B$5</f>
        <v>20220510_SEBIMER_PDD</v>
      </c>
      <c r="E49" s="5" t="str">
        <f>SEQUENCING!K52</f>
        <v>fastq</v>
      </c>
      <c r="F49" s="5" t="str">
        <f>SEQUENCING!U52</f>
        <v>/home/ref-bioinfo-public/ifremer/marbec/RAD_Blue_Shark/data/dna-sequence-raw</v>
      </c>
      <c r="G49" s="5" t="str">
        <f>SEQUENCING!S52</f>
        <v>1711302.FASTA.gz</v>
      </c>
      <c r="H49" s="5">
        <f>SEQUENCING!T52</f>
        <v>0</v>
      </c>
    </row>
    <row r="50" spans="1:8" ht="16">
      <c r="A50" s="5" t="str">
        <f>CONCATENATE("run_",SAMPLES_general!B53)</f>
        <v>run_60136</v>
      </c>
      <c r="B50" s="5" t="str">
        <f>experiment!A50</f>
        <v>exp_sam_60136</v>
      </c>
      <c r="C50" s="5" t="str">
        <f>SEQUENCING!W53</f>
        <v>sam_60136</v>
      </c>
      <c r="D50" s="5" t="str">
        <f>STUDY!B$5</f>
        <v>20220510_SEBIMER_PDD</v>
      </c>
      <c r="E50" s="5" t="str">
        <f>SEQUENCING!K53</f>
        <v>fastq</v>
      </c>
      <c r="F50" s="5" t="str">
        <f>SEQUENCING!U53</f>
        <v>/home/ref-bioinfo-public/ifremer/marbec/RAD_Blue_Shark/data/dna-sequence-raw</v>
      </c>
      <c r="G50" s="5" t="str">
        <f>SEQUENCING!S53</f>
        <v>1728568.FASTA.gz</v>
      </c>
      <c r="H50" s="5">
        <f>SEQUENCING!T53</f>
        <v>0</v>
      </c>
    </row>
    <row r="51" spans="1:8" ht="16">
      <c r="A51" s="5" t="str">
        <f>CONCATENATE("run_",SAMPLES_general!B54)</f>
        <v>run_60137</v>
      </c>
      <c r="B51" s="5" t="str">
        <f>experiment!A51</f>
        <v>exp_sam_60137</v>
      </c>
      <c r="C51" s="5" t="str">
        <f>SEQUENCING!W54</f>
        <v>sam_60137</v>
      </c>
      <c r="D51" s="5" t="str">
        <f>STUDY!B$5</f>
        <v>20220510_SEBIMER_PDD</v>
      </c>
      <c r="E51" s="5" t="str">
        <f>SEQUENCING!K54</f>
        <v>fastq</v>
      </c>
      <c r="F51" s="5" t="str">
        <f>SEQUENCING!U54</f>
        <v>/home/ref-bioinfo-public/ifremer/marbec/RAD_Blue_Shark/data/dna-sequence-raw</v>
      </c>
      <c r="G51" s="5" t="str">
        <f>SEQUENCING!S54</f>
        <v>1711304.FASTA.gz</v>
      </c>
      <c r="H51" s="5">
        <f>SEQUENCING!T54</f>
        <v>0</v>
      </c>
    </row>
    <row r="52" spans="1:8" ht="16">
      <c r="A52" s="5" t="str">
        <f>CONCATENATE("run_",SAMPLES_general!B55)</f>
        <v>run_60138</v>
      </c>
      <c r="B52" s="5" t="str">
        <f>experiment!A52</f>
        <v>exp_sam_60138</v>
      </c>
      <c r="C52" s="5" t="str">
        <f>SEQUENCING!W55</f>
        <v>sam_60138</v>
      </c>
      <c r="D52" s="5" t="str">
        <f>STUDY!B$5</f>
        <v>20220510_SEBIMER_PDD</v>
      </c>
      <c r="E52" s="5" t="str">
        <f>SEQUENCING!K55</f>
        <v>fastq</v>
      </c>
      <c r="F52" s="5" t="str">
        <f>SEQUENCING!U55</f>
        <v>/home/ref-bioinfo-public/ifremer/marbec/RAD_Blue_Shark/data/dna-sequence-raw</v>
      </c>
      <c r="G52" s="5" t="str">
        <f>SEQUENCING!S55</f>
        <v>1711305.FASTA.gz</v>
      </c>
      <c r="H52" s="5">
        <f>SEQUENCING!T55</f>
        <v>0</v>
      </c>
    </row>
    <row r="53" spans="1:8" ht="16">
      <c r="A53" s="5" t="str">
        <f>CONCATENATE("run_",SAMPLES_general!B56)</f>
        <v>run_60139</v>
      </c>
      <c r="B53" s="5" t="str">
        <f>experiment!A53</f>
        <v>exp_sam_60139</v>
      </c>
      <c r="C53" s="5" t="str">
        <f>SEQUENCING!W56</f>
        <v>sam_60139</v>
      </c>
      <c r="D53" s="5" t="str">
        <f>STUDY!B$5</f>
        <v>20220510_SEBIMER_PDD</v>
      </c>
      <c r="E53" s="5" t="str">
        <f>SEQUENCING!K56</f>
        <v>fastq</v>
      </c>
      <c r="F53" s="5" t="str">
        <f>SEQUENCING!U56</f>
        <v>/home/ref-bioinfo-public/ifremer/marbec/RAD_Blue_Shark/data/dna-sequence-raw</v>
      </c>
      <c r="G53" s="5" t="str">
        <f>SEQUENCING!S56</f>
        <v>1711306.FASTA.gz</v>
      </c>
      <c r="H53" s="5">
        <f>SEQUENCING!T56</f>
        <v>0</v>
      </c>
    </row>
    <row r="54" spans="1:8" ht="16">
      <c r="A54" s="5" t="str">
        <f>CONCATENATE("run_",SAMPLES_general!B57)</f>
        <v>run_60140</v>
      </c>
      <c r="B54" s="5" t="str">
        <f>experiment!A54</f>
        <v>exp_sam_60140</v>
      </c>
      <c r="C54" s="5" t="str">
        <f>SEQUENCING!W57</f>
        <v>sam_60140</v>
      </c>
      <c r="D54" s="5" t="str">
        <f>STUDY!B$5</f>
        <v>20220510_SEBIMER_PDD</v>
      </c>
      <c r="E54" s="5" t="str">
        <f>SEQUENCING!K57</f>
        <v>fastq</v>
      </c>
      <c r="F54" s="5" t="str">
        <f>SEQUENCING!U57</f>
        <v>/home/ref-bioinfo-public/ifremer/marbec/RAD_Blue_Shark/data/dna-sequence-raw</v>
      </c>
      <c r="G54" s="5" t="str">
        <f>SEQUENCING!S57</f>
        <v>1728570.FASTA.gz</v>
      </c>
      <c r="H54" s="5">
        <f>SEQUENCING!T57</f>
        <v>0</v>
      </c>
    </row>
    <row r="55" spans="1:8" ht="16">
      <c r="A55" s="5" t="str">
        <f>CONCATENATE("run_",SAMPLES_general!B58)</f>
        <v>run_60141</v>
      </c>
      <c r="B55" s="5" t="str">
        <f>experiment!A55</f>
        <v>exp_sam_60141</v>
      </c>
      <c r="C55" s="5" t="str">
        <f>SEQUENCING!W58</f>
        <v>sam_60141</v>
      </c>
      <c r="D55" s="5" t="str">
        <f>STUDY!B$5</f>
        <v>20220510_SEBIMER_PDD</v>
      </c>
      <c r="E55" s="5" t="str">
        <f>SEQUENCING!K58</f>
        <v>fastq</v>
      </c>
      <c r="F55" s="5" t="str">
        <f>SEQUENCING!U58</f>
        <v>/home/ref-bioinfo-public/ifremer/marbec/RAD_Blue_Shark/data/dna-sequence-raw</v>
      </c>
      <c r="G55" s="5" t="str">
        <f>SEQUENCING!S58</f>
        <v>1711308.FASTA.gz</v>
      </c>
      <c r="H55" s="5">
        <f>SEQUENCING!T58</f>
        <v>0</v>
      </c>
    </row>
    <row r="56" spans="1:8" ht="16">
      <c r="A56" s="5" t="str">
        <f>CONCATENATE("run_",SAMPLES_general!B59)</f>
        <v>run_60142</v>
      </c>
      <c r="B56" s="5" t="str">
        <f>experiment!A56</f>
        <v>exp_sam_60142</v>
      </c>
      <c r="C56" s="5" t="str">
        <f>SEQUENCING!W59</f>
        <v>sam_60142</v>
      </c>
      <c r="D56" s="5" t="str">
        <f>STUDY!B$5</f>
        <v>20220510_SEBIMER_PDD</v>
      </c>
      <c r="E56" s="5" t="str">
        <f>SEQUENCING!K59</f>
        <v>fastq</v>
      </c>
      <c r="F56" s="5" t="str">
        <f>SEQUENCING!U59</f>
        <v>/home/ref-bioinfo-public/ifremer/marbec/RAD_Blue_Shark/data/dna-sequence-raw</v>
      </c>
      <c r="G56" s="5" t="str">
        <f>SEQUENCING!S59</f>
        <v>1711309.FASTA.gz</v>
      </c>
      <c r="H56" s="5">
        <f>SEQUENCING!T59</f>
        <v>0</v>
      </c>
    </row>
    <row r="57" spans="1:8" ht="16">
      <c r="A57" s="5" t="str">
        <f>CONCATENATE("run_",SAMPLES_general!B60)</f>
        <v>run_60143</v>
      </c>
      <c r="B57" s="5" t="str">
        <f>experiment!A57</f>
        <v>exp_sam_60143</v>
      </c>
      <c r="C57" s="5" t="str">
        <f>SEQUENCING!W60</f>
        <v>sam_60143</v>
      </c>
      <c r="D57" s="5" t="str">
        <f>STUDY!B$5</f>
        <v>20220510_SEBIMER_PDD</v>
      </c>
      <c r="E57" s="5" t="str">
        <f>SEQUENCING!K60</f>
        <v>fastq</v>
      </c>
      <c r="F57" s="5" t="str">
        <f>SEQUENCING!U60</f>
        <v>/home/ref-bioinfo-public/ifremer/marbec/RAD_Blue_Shark/data/dna-sequence-raw</v>
      </c>
      <c r="G57" s="5" t="str">
        <f>SEQUENCING!S60</f>
        <v>1711310.FASTA.gz</v>
      </c>
      <c r="H57" s="5">
        <f>SEQUENCING!T60</f>
        <v>0</v>
      </c>
    </row>
    <row r="58" spans="1:8" ht="16">
      <c r="A58" s="5" t="str">
        <f>CONCATENATE("run_",SAMPLES_general!B61)</f>
        <v>run_60144</v>
      </c>
      <c r="B58" s="5" t="str">
        <f>experiment!A58</f>
        <v>exp_sam_60144</v>
      </c>
      <c r="C58" s="5" t="str">
        <f>SEQUENCING!W61</f>
        <v>sam_60144</v>
      </c>
      <c r="D58" s="5" t="str">
        <f>STUDY!B$5</f>
        <v>20220510_SEBIMER_PDD</v>
      </c>
      <c r="E58" s="5" t="str">
        <f>SEQUENCING!K61</f>
        <v>fastq</v>
      </c>
      <c r="F58" s="5" t="str">
        <f>SEQUENCING!U61</f>
        <v>/home/ref-bioinfo-public/ifremer/marbec/RAD_Blue_Shark/data/dna-sequence-raw</v>
      </c>
      <c r="G58" s="5" t="str">
        <f>SEQUENCING!S61</f>
        <v>1728572.FASTA.gz</v>
      </c>
      <c r="H58" s="5">
        <f>SEQUENCING!T61</f>
        <v>0</v>
      </c>
    </row>
    <row r="59" spans="1:8" ht="16">
      <c r="A59" s="5" t="str">
        <f>CONCATENATE("run_",SAMPLES_general!B62)</f>
        <v>run_60145</v>
      </c>
      <c r="B59" s="5" t="str">
        <f>experiment!A59</f>
        <v>exp_sam_60145</v>
      </c>
      <c r="C59" s="5" t="str">
        <f>SEQUENCING!W62</f>
        <v>sam_60145</v>
      </c>
      <c r="D59" s="5" t="str">
        <f>STUDY!B$5</f>
        <v>20220510_SEBIMER_PDD</v>
      </c>
      <c r="E59" s="5" t="str">
        <f>SEQUENCING!K62</f>
        <v>fastq</v>
      </c>
      <c r="F59" s="5" t="str">
        <f>SEQUENCING!U62</f>
        <v>/home/ref-bioinfo-public/ifremer/marbec/RAD_Blue_Shark/data/dna-sequence-raw</v>
      </c>
      <c r="G59" s="5" t="str">
        <f>SEQUENCING!S62</f>
        <v>1728573.FASTA.gz</v>
      </c>
      <c r="H59" s="5">
        <f>SEQUENCING!T62</f>
        <v>0</v>
      </c>
    </row>
    <row r="60" spans="1:8" ht="16">
      <c r="A60" s="5" t="str">
        <f>CONCATENATE("run_",SAMPLES_general!B63)</f>
        <v>run_60146</v>
      </c>
      <c r="B60" s="5" t="str">
        <f>experiment!A60</f>
        <v>exp_sam_60146</v>
      </c>
      <c r="C60" s="5" t="str">
        <f>SEQUENCING!W63</f>
        <v>sam_60146</v>
      </c>
      <c r="D60" s="5" t="str">
        <f>STUDY!B$5</f>
        <v>20220510_SEBIMER_PDD</v>
      </c>
      <c r="E60" s="5" t="str">
        <f>SEQUENCING!K63</f>
        <v>fastq</v>
      </c>
      <c r="F60" s="5" t="str">
        <f>SEQUENCING!U63</f>
        <v>/home/ref-bioinfo-public/ifremer/marbec/RAD_Blue_Shark/data/dna-sequence-raw</v>
      </c>
      <c r="G60" s="5" t="str">
        <f>SEQUENCING!S63</f>
        <v>1728574.FASTA.gz</v>
      </c>
      <c r="H60" s="5">
        <f>SEQUENCING!T63</f>
        <v>0</v>
      </c>
    </row>
    <row r="61" spans="1:8" ht="16">
      <c r="A61" s="5" t="str">
        <f>CONCATENATE("run_",SAMPLES_general!B64)</f>
        <v>run_60147</v>
      </c>
      <c r="B61" s="5" t="str">
        <f>experiment!A61</f>
        <v>exp_sam_60147</v>
      </c>
      <c r="C61" s="5" t="str">
        <f>SEQUENCING!W64</f>
        <v>sam_60147</v>
      </c>
      <c r="D61" s="5" t="str">
        <f>STUDY!B$5</f>
        <v>20220510_SEBIMER_PDD</v>
      </c>
      <c r="E61" s="5" t="str">
        <f>SEQUENCING!K64</f>
        <v>fastq</v>
      </c>
      <c r="F61" s="5" t="str">
        <f>SEQUENCING!U64</f>
        <v>/home/ref-bioinfo-public/ifremer/marbec/RAD_Blue_Shark/data/dna-sequence-raw</v>
      </c>
      <c r="G61" s="5" t="str">
        <f>SEQUENCING!S64</f>
        <v>1711314.FASTA.gz</v>
      </c>
      <c r="H61" s="5">
        <f>SEQUENCING!T64</f>
        <v>0</v>
      </c>
    </row>
    <row r="62" spans="1:8" ht="16">
      <c r="A62" s="5" t="str">
        <f>CONCATENATE("run_",SAMPLES_general!B65)</f>
        <v>run_60148</v>
      </c>
      <c r="B62" s="5" t="str">
        <f>experiment!A62</f>
        <v>exp_sam_60148</v>
      </c>
      <c r="C62" s="5" t="str">
        <f>SEQUENCING!W65</f>
        <v>sam_60148</v>
      </c>
      <c r="D62" s="5" t="str">
        <f>STUDY!B$5</f>
        <v>20220510_SEBIMER_PDD</v>
      </c>
      <c r="E62" s="5" t="str">
        <f>SEQUENCING!K65</f>
        <v>fastq</v>
      </c>
      <c r="F62" s="5" t="str">
        <f>SEQUENCING!U65</f>
        <v>/home/ref-bioinfo-public/ifremer/marbec/RAD_Blue_Shark/data/dna-sequence-raw</v>
      </c>
      <c r="G62" s="5" t="str">
        <f>SEQUENCING!S65</f>
        <v>1728575.FASTA.gz</v>
      </c>
      <c r="H62" s="5">
        <f>SEQUENCING!T65</f>
        <v>0</v>
      </c>
    </row>
    <row r="63" spans="1:8" ht="16">
      <c r="A63" s="5" t="str">
        <f>CONCATENATE("run_",SAMPLES_general!B66)</f>
        <v>run_60149</v>
      </c>
      <c r="B63" s="5" t="str">
        <f>experiment!A63</f>
        <v>exp_sam_60149</v>
      </c>
      <c r="C63" s="5" t="str">
        <f>SEQUENCING!W66</f>
        <v>sam_60149</v>
      </c>
      <c r="D63" s="5" t="str">
        <f>STUDY!B$5</f>
        <v>20220510_SEBIMER_PDD</v>
      </c>
      <c r="E63" s="5" t="str">
        <f>SEQUENCING!K66</f>
        <v>fastq</v>
      </c>
      <c r="F63" s="5" t="str">
        <f>SEQUENCING!U66</f>
        <v>/home/ref-bioinfo-public/ifremer/marbec/RAD_Blue_Shark/data/dna-sequence-raw</v>
      </c>
      <c r="G63" s="5" t="str">
        <f>SEQUENCING!S66</f>
        <v>1711316.FASTA.gz</v>
      </c>
      <c r="H63" s="5">
        <f>SEQUENCING!T66</f>
        <v>0</v>
      </c>
    </row>
    <row r="64" spans="1:8" ht="16">
      <c r="A64" s="5" t="str">
        <f>CONCATENATE("run_",SAMPLES_general!B67)</f>
        <v>run_60150</v>
      </c>
      <c r="B64" s="5" t="str">
        <f>experiment!A64</f>
        <v>exp_sam_60150</v>
      </c>
      <c r="C64" s="5" t="str">
        <f>SEQUENCING!W67</f>
        <v>sam_60150</v>
      </c>
      <c r="D64" s="5" t="str">
        <f>STUDY!B$5</f>
        <v>20220510_SEBIMER_PDD</v>
      </c>
      <c r="E64" s="5" t="str">
        <f>SEQUENCING!K67</f>
        <v>fastq</v>
      </c>
      <c r="F64" s="5" t="str">
        <f>SEQUENCING!U67</f>
        <v>/home/ref-bioinfo-public/ifremer/marbec/RAD_Blue_Shark/data/dna-sequence-raw</v>
      </c>
      <c r="G64" s="5" t="str">
        <f>SEQUENCING!S67</f>
        <v>1711317.FASTA.gz</v>
      </c>
      <c r="H64" s="5">
        <f>SEQUENCING!T67</f>
        <v>0</v>
      </c>
    </row>
    <row r="65" spans="1:8" ht="16">
      <c r="A65" s="5" t="str">
        <f>CONCATENATE("run_",SAMPLES_general!B68)</f>
        <v>run_60151</v>
      </c>
      <c r="B65" s="5" t="str">
        <f>experiment!A65</f>
        <v>exp_sam_60151</v>
      </c>
      <c r="C65" s="5" t="str">
        <f>SEQUENCING!W68</f>
        <v>sam_60151</v>
      </c>
      <c r="D65" s="5" t="str">
        <f>STUDY!B$5</f>
        <v>20220510_SEBIMER_PDD</v>
      </c>
      <c r="E65" s="5" t="str">
        <f>SEQUENCING!K68</f>
        <v>fastq</v>
      </c>
      <c r="F65" s="5" t="str">
        <f>SEQUENCING!U68</f>
        <v>/home/ref-bioinfo-public/ifremer/marbec/RAD_Blue_Shark/data/dna-sequence-raw</v>
      </c>
      <c r="G65" s="5" t="str">
        <f>SEQUENCING!S68</f>
        <v>1711318.FASTA.gz</v>
      </c>
      <c r="H65" s="5">
        <f>SEQUENCING!T68</f>
        <v>0</v>
      </c>
    </row>
    <row r="66" spans="1:8" ht="16">
      <c r="A66" s="5" t="str">
        <f>CONCATENATE("run_",SAMPLES_general!B69)</f>
        <v>run_60152</v>
      </c>
      <c r="B66" s="5" t="str">
        <f>experiment!A66</f>
        <v>exp_sam_60152</v>
      </c>
      <c r="C66" s="5" t="str">
        <f>SEQUENCING!W69</f>
        <v>sam_60152</v>
      </c>
      <c r="D66" s="5" t="str">
        <f>STUDY!B$5</f>
        <v>20220510_SEBIMER_PDD</v>
      </c>
      <c r="E66" s="5" t="str">
        <f>SEQUENCING!K69</f>
        <v>fastq</v>
      </c>
      <c r="F66" s="5" t="str">
        <f>SEQUENCING!U69</f>
        <v>/home/ref-bioinfo-public/ifremer/marbec/RAD_Blue_Shark/data/dna-sequence-raw</v>
      </c>
      <c r="G66" s="5" t="str">
        <f>SEQUENCING!S69</f>
        <v>1711319.FASTA.gz</v>
      </c>
      <c r="H66" s="5">
        <f>SEQUENCING!T69</f>
        <v>0</v>
      </c>
    </row>
    <row r="67" spans="1:8" ht="16">
      <c r="A67" s="5" t="str">
        <f>CONCATENATE("run_",SAMPLES_general!B70)</f>
        <v>run_60153</v>
      </c>
      <c r="B67" s="5" t="str">
        <f>experiment!A67</f>
        <v>exp_sam_60153</v>
      </c>
      <c r="C67" s="5" t="str">
        <f>SEQUENCING!W70</f>
        <v>sam_60153</v>
      </c>
      <c r="D67" s="5" t="str">
        <f>STUDY!B$5</f>
        <v>20220510_SEBIMER_PDD</v>
      </c>
      <c r="E67" s="5" t="str">
        <f>SEQUENCING!K70</f>
        <v>fastq</v>
      </c>
      <c r="F67" s="5" t="str">
        <f>SEQUENCING!U70</f>
        <v>/home/ref-bioinfo-public/ifremer/marbec/RAD_Blue_Shark/data/dna-sequence-raw</v>
      </c>
      <c r="G67" s="5" t="str">
        <f>SEQUENCING!S70</f>
        <v>1728576.FASTA.gz</v>
      </c>
      <c r="H67" s="5">
        <f>SEQUENCING!T70</f>
        <v>0</v>
      </c>
    </row>
    <row r="68" spans="1:8" ht="16">
      <c r="A68" s="5" t="str">
        <f>CONCATENATE("run_",SAMPLES_general!B71)</f>
        <v>run_60154</v>
      </c>
      <c r="B68" s="5" t="str">
        <f>experiment!A68</f>
        <v>exp_sam_60154</v>
      </c>
      <c r="C68" s="5" t="str">
        <f>SEQUENCING!W71</f>
        <v>sam_60154</v>
      </c>
      <c r="D68" s="5" t="str">
        <f>STUDY!B$5</f>
        <v>20220510_SEBIMER_PDD</v>
      </c>
      <c r="E68" s="5" t="str">
        <f>SEQUENCING!K71</f>
        <v>fastq</v>
      </c>
      <c r="F68" s="5" t="str">
        <f>SEQUENCING!U71</f>
        <v>/home/ref-bioinfo-public/ifremer/marbec/RAD_Blue_Shark/data/dna-sequence-raw</v>
      </c>
      <c r="G68" s="5" t="str">
        <f>SEQUENCING!S71</f>
        <v>1711321.FASTA.gz</v>
      </c>
      <c r="H68" s="5">
        <f>SEQUENCING!T71</f>
        <v>0</v>
      </c>
    </row>
    <row r="69" spans="1:8" ht="16">
      <c r="A69" s="5" t="str">
        <f>CONCATENATE("run_",SAMPLES_general!B72)</f>
        <v>run_60155</v>
      </c>
      <c r="B69" s="5" t="str">
        <f>experiment!A69</f>
        <v>exp_sam_60155</v>
      </c>
      <c r="C69" s="5" t="str">
        <f>SEQUENCING!W72</f>
        <v>sam_60155</v>
      </c>
      <c r="D69" s="5" t="str">
        <f>STUDY!B$5</f>
        <v>20220510_SEBIMER_PDD</v>
      </c>
      <c r="E69" s="5" t="str">
        <f>SEQUENCING!K72</f>
        <v>fastq</v>
      </c>
      <c r="F69" s="5" t="str">
        <f>SEQUENCING!U72</f>
        <v>/home/ref-bioinfo-public/ifremer/marbec/RAD_Blue_Shark/data/dna-sequence-raw</v>
      </c>
      <c r="G69" s="5" t="str">
        <f>SEQUENCING!S72</f>
        <v>1711322.FASTA.gz</v>
      </c>
      <c r="H69" s="5">
        <f>SEQUENCING!T72</f>
        <v>0</v>
      </c>
    </row>
    <row r="70" spans="1:8" ht="16">
      <c r="A70" s="5" t="str">
        <f>CONCATENATE("run_",SAMPLES_general!B73)</f>
        <v>run_60156</v>
      </c>
      <c r="B70" s="5" t="str">
        <f>experiment!A70</f>
        <v>exp_sam_60156</v>
      </c>
      <c r="C70" s="5" t="str">
        <f>SEQUENCING!W73</f>
        <v>sam_60156</v>
      </c>
      <c r="D70" s="5" t="str">
        <f>STUDY!B$5</f>
        <v>20220510_SEBIMER_PDD</v>
      </c>
      <c r="E70" s="5" t="str">
        <f>SEQUENCING!K73</f>
        <v>fastq</v>
      </c>
      <c r="F70" s="5" t="str">
        <f>SEQUENCING!U73</f>
        <v>/home/ref-bioinfo-public/ifremer/marbec/RAD_Blue_Shark/data/dna-sequence-raw</v>
      </c>
      <c r="G70" s="5" t="str">
        <f>SEQUENCING!S73</f>
        <v>1711323.FASTA.gz</v>
      </c>
      <c r="H70" s="5">
        <f>SEQUENCING!T73</f>
        <v>0</v>
      </c>
    </row>
    <row r="71" spans="1:8" ht="16">
      <c r="A71" s="5" t="str">
        <f>CONCATENATE("run_",SAMPLES_general!B74)</f>
        <v>run_60157</v>
      </c>
      <c r="B71" s="5" t="str">
        <f>experiment!A71</f>
        <v>exp_sam_60157</v>
      </c>
      <c r="C71" s="5" t="str">
        <f>SEQUENCING!W74</f>
        <v>sam_60157</v>
      </c>
      <c r="D71" s="5" t="str">
        <f>STUDY!B$5</f>
        <v>20220510_SEBIMER_PDD</v>
      </c>
      <c r="E71" s="5" t="str">
        <f>SEQUENCING!K74</f>
        <v>fastq</v>
      </c>
      <c r="F71" s="5" t="str">
        <f>SEQUENCING!U74</f>
        <v>/home/ref-bioinfo-public/ifremer/marbec/RAD_Blue_Shark/data/dna-sequence-raw</v>
      </c>
      <c r="G71" s="5" t="str">
        <f>SEQUENCING!S74</f>
        <v>1711324.FASTA.gz</v>
      </c>
      <c r="H71" s="5">
        <f>SEQUENCING!T74</f>
        <v>0</v>
      </c>
    </row>
    <row r="72" spans="1:8" ht="16">
      <c r="A72" s="5" t="str">
        <f>CONCATENATE("run_",SAMPLES_general!B75)</f>
        <v>run_60158</v>
      </c>
      <c r="B72" s="5" t="str">
        <f>experiment!A72</f>
        <v>exp_sam_60158</v>
      </c>
      <c r="C72" s="5" t="str">
        <f>SEQUENCING!W75</f>
        <v>sam_60158</v>
      </c>
      <c r="D72" s="5" t="str">
        <f>STUDY!B$5</f>
        <v>20220510_SEBIMER_PDD</v>
      </c>
      <c r="E72" s="5" t="str">
        <f>SEQUENCING!K75</f>
        <v>fastq</v>
      </c>
      <c r="F72" s="5" t="str">
        <f>SEQUENCING!U75</f>
        <v>/home/ref-bioinfo-public/ifremer/marbec/RAD_Blue_Shark/data/dna-sequence-raw</v>
      </c>
      <c r="G72" s="5" t="str">
        <f>SEQUENCING!S75</f>
        <v>1728578.FASTA.gz</v>
      </c>
      <c r="H72" s="5">
        <f>SEQUENCING!T75</f>
        <v>0</v>
      </c>
    </row>
    <row r="73" spans="1:8" ht="16">
      <c r="A73" s="5" t="str">
        <f>CONCATENATE("run_",SAMPLES_general!B76)</f>
        <v>run_60159</v>
      </c>
      <c r="B73" s="5" t="str">
        <f>experiment!A73</f>
        <v>exp_sam_60159</v>
      </c>
      <c r="C73" s="5" t="str">
        <f>SEQUENCING!W76</f>
        <v>sam_60159</v>
      </c>
      <c r="D73" s="5" t="str">
        <f>STUDY!B$5</f>
        <v>20220510_SEBIMER_PDD</v>
      </c>
      <c r="E73" s="5" t="str">
        <f>SEQUENCING!K76</f>
        <v>fastq</v>
      </c>
      <c r="F73" s="5" t="str">
        <f>SEQUENCING!U76</f>
        <v>/home/ref-bioinfo-public/ifremer/marbec/RAD_Blue_Shark/data/dna-sequence-raw</v>
      </c>
      <c r="G73" s="5" t="str">
        <f>SEQUENCING!S76</f>
        <v>1711326.FASTA.gz</v>
      </c>
      <c r="H73" s="5">
        <f>SEQUENCING!T76</f>
        <v>0</v>
      </c>
    </row>
    <row r="74" spans="1:8" ht="16">
      <c r="A74" s="5" t="str">
        <f>CONCATENATE("run_",SAMPLES_general!B77)</f>
        <v>run_60160</v>
      </c>
      <c r="B74" s="5" t="str">
        <f>experiment!A74</f>
        <v>exp_sam_60160</v>
      </c>
      <c r="C74" s="5" t="str">
        <f>SEQUENCING!W77</f>
        <v>sam_60160</v>
      </c>
      <c r="D74" s="5" t="str">
        <f>STUDY!B$5</f>
        <v>20220510_SEBIMER_PDD</v>
      </c>
      <c r="E74" s="5" t="str">
        <f>SEQUENCING!K77</f>
        <v>fastq</v>
      </c>
      <c r="F74" s="5" t="str">
        <f>SEQUENCING!U77</f>
        <v>/home/ref-bioinfo-public/ifremer/marbec/RAD_Blue_Shark/data/dna-sequence-raw</v>
      </c>
      <c r="G74" s="5" t="str">
        <f>SEQUENCING!S77</f>
        <v>1711327.FASTA.gz</v>
      </c>
      <c r="H74" s="5">
        <f>SEQUENCING!T77</f>
        <v>0</v>
      </c>
    </row>
    <row r="75" spans="1:8" ht="16">
      <c r="A75" s="5" t="str">
        <f>CONCATENATE("run_",SAMPLES_general!B78)</f>
        <v>run_60161</v>
      </c>
      <c r="B75" s="5" t="str">
        <f>experiment!A75</f>
        <v>exp_sam_60161</v>
      </c>
      <c r="C75" s="5" t="str">
        <f>SEQUENCING!W78</f>
        <v>sam_60161</v>
      </c>
      <c r="D75" s="5" t="str">
        <f>STUDY!B$5</f>
        <v>20220510_SEBIMER_PDD</v>
      </c>
      <c r="E75" s="5" t="str">
        <f>SEQUENCING!K78</f>
        <v>fastq</v>
      </c>
      <c r="F75" s="5" t="str">
        <f>SEQUENCING!U78</f>
        <v>/home/ref-bioinfo-public/ifremer/marbec/RAD_Blue_Shark/data/dna-sequence-raw</v>
      </c>
      <c r="G75" s="5" t="str">
        <f>SEQUENCING!S78</f>
        <v>1711328.FASTA.gz</v>
      </c>
      <c r="H75" s="5">
        <f>SEQUENCING!T78</f>
        <v>0</v>
      </c>
    </row>
    <row r="76" spans="1:8" ht="16">
      <c r="A76" s="5" t="str">
        <f>CONCATENATE("run_",SAMPLES_general!B79)</f>
        <v>run_60162</v>
      </c>
      <c r="B76" s="5" t="str">
        <f>experiment!A76</f>
        <v>exp_sam_60162</v>
      </c>
      <c r="C76" s="5" t="str">
        <f>SEQUENCING!W79</f>
        <v>sam_60162</v>
      </c>
      <c r="D76" s="5" t="str">
        <f>STUDY!B$5</f>
        <v>20220510_SEBIMER_PDD</v>
      </c>
      <c r="E76" s="5" t="str">
        <f>SEQUENCING!K79</f>
        <v>fastq</v>
      </c>
      <c r="F76" s="5" t="str">
        <f>SEQUENCING!U79</f>
        <v>/home/ref-bioinfo-public/ifremer/marbec/RAD_Blue_Shark/data/dna-sequence-raw</v>
      </c>
      <c r="G76" s="5" t="str">
        <f>SEQUENCING!S79</f>
        <v>1711329.FASTA.gz</v>
      </c>
      <c r="H76" s="5">
        <f>SEQUENCING!T79</f>
        <v>0</v>
      </c>
    </row>
    <row r="77" spans="1:8" ht="16">
      <c r="A77" s="5" t="str">
        <f>CONCATENATE("run_",SAMPLES_general!B80)</f>
        <v>run_60163</v>
      </c>
      <c r="B77" s="5" t="str">
        <f>experiment!A77</f>
        <v>exp_sam_60163</v>
      </c>
      <c r="C77" s="5" t="str">
        <f>SEQUENCING!W80</f>
        <v>sam_60163</v>
      </c>
      <c r="D77" s="5" t="str">
        <f>STUDY!B$5</f>
        <v>20220510_SEBIMER_PDD</v>
      </c>
      <c r="E77" s="5" t="str">
        <f>SEQUENCING!K80</f>
        <v>fastq</v>
      </c>
      <c r="F77" s="5" t="str">
        <f>SEQUENCING!U80</f>
        <v>/home/ref-bioinfo-public/ifremer/marbec/RAD_Blue_Shark/data/dna-sequence-raw</v>
      </c>
      <c r="G77" s="5" t="str">
        <f>SEQUENCING!S80</f>
        <v>1728580.FASTA.gz</v>
      </c>
      <c r="H77" s="5">
        <f>SEQUENCING!T80</f>
        <v>0</v>
      </c>
    </row>
    <row r="78" spans="1:8" ht="16">
      <c r="A78" s="5" t="str">
        <f>CONCATENATE("run_",SAMPLES_general!B81)</f>
        <v>run_60164</v>
      </c>
      <c r="B78" s="5" t="str">
        <f>experiment!A78</f>
        <v>exp_sam_60164</v>
      </c>
      <c r="C78" s="5" t="str">
        <f>SEQUENCING!W81</f>
        <v>sam_60164</v>
      </c>
      <c r="D78" s="5" t="str">
        <f>STUDY!B$5</f>
        <v>20220510_SEBIMER_PDD</v>
      </c>
      <c r="E78" s="5" t="str">
        <f>SEQUENCING!K81</f>
        <v>fastq</v>
      </c>
      <c r="F78" s="5" t="str">
        <f>SEQUENCING!U81</f>
        <v>/home/ref-bioinfo-public/ifremer/marbec/RAD_Blue_Shark/data/dna-sequence-raw</v>
      </c>
      <c r="G78" s="5" t="str">
        <f>SEQUENCING!S81</f>
        <v>1711331.FASTA.gz</v>
      </c>
      <c r="H78" s="5">
        <f>SEQUENCING!T81</f>
        <v>0</v>
      </c>
    </row>
    <row r="79" spans="1:8" ht="16">
      <c r="A79" s="5" t="str">
        <f>CONCATENATE("run_",SAMPLES_general!B82)</f>
        <v>run_60165</v>
      </c>
      <c r="B79" s="5" t="str">
        <f>experiment!A79</f>
        <v>exp_sam_60165</v>
      </c>
      <c r="C79" s="5" t="str">
        <f>SEQUENCING!W82</f>
        <v>sam_60165</v>
      </c>
      <c r="D79" s="5" t="str">
        <f>STUDY!B$5</f>
        <v>20220510_SEBIMER_PDD</v>
      </c>
      <c r="E79" s="5" t="str">
        <f>SEQUENCING!K82</f>
        <v>fastq</v>
      </c>
      <c r="F79" s="5" t="str">
        <f>SEQUENCING!U82</f>
        <v>/home/ref-bioinfo-public/ifremer/marbec/RAD_Blue_Shark/data/dna-sequence-raw</v>
      </c>
      <c r="G79" s="5" t="str">
        <f>SEQUENCING!S82</f>
        <v>1711332.FASTA.gz</v>
      </c>
      <c r="H79" s="5">
        <f>SEQUENCING!T82</f>
        <v>0</v>
      </c>
    </row>
    <row r="80" spans="1:8" ht="16">
      <c r="A80" s="5" t="str">
        <f>CONCATENATE("run_",SAMPLES_general!B83)</f>
        <v>run_60166</v>
      </c>
      <c r="B80" s="5" t="str">
        <f>experiment!A80</f>
        <v>exp_sam_60166</v>
      </c>
      <c r="C80" s="5" t="str">
        <f>SEQUENCING!W83</f>
        <v>sam_60166</v>
      </c>
      <c r="D80" s="5" t="str">
        <f>STUDY!B$5</f>
        <v>20220510_SEBIMER_PDD</v>
      </c>
      <c r="E80" s="5" t="str">
        <f>SEQUENCING!K83</f>
        <v>fastq</v>
      </c>
      <c r="F80" s="5" t="str">
        <f>SEQUENCING!U83</f>
        <v>/home/ref-bioinfo-public/ifremer/marbec/RAD_Blue_Shark/data/dna-sequence-raw</v>
      </c>
      <c r="G80" s="5" t="str">
        <f>SEQUENCING!S83</f>
        <v>1711333.FASTA.gz</v>
      </c>
      <c r="H80" s="5">
        <f>SEQUENCING!T83</f>
        <v>0</v>
      </c>
    </row>
    <row r="81" spans="1:8" ht="16">
      <c r="A81" s="5" t="str">
        <f>CONCATENATE("run_",SAMPLES_general!B84)</f>
        <v>run_60167</v>
      </c>
      <c r="B81" s="5" t="str">
        <f>experiment!A81</f>
        <v>exp_sam_60167</v>
      </c>
      <c r="C81" s="5" t="str">
        <f>SEQUENCING!W84</f>
        <v>sam_60167</v>
      </c>
      <c r="D81" s="5" t="str">
        <f>STUDY!B$5</f>
        <v>20220510_SEBIMER_PDD</v>
      </c>
      <c r="E81" s="5" t="str">
        <f>SEQUENCING!K84</f>
        <v>fastq</v>
      </c>
      <c r="F81" s="5" t="str">
        <f>SEQUENCING!U84</f>
        <v>/home/ref-bioinfo-public/ifremer/marbec/RAD_Blue_Shark/data/dna-sequence-raw</v>
      </c>
      <c r="G81" s="5" t="str">
        <f>SEQUENCING!S84</f>
        <v>1711334.FASTA.gz</v>
      </c>
      <c r="H81" s="5">
        <f>SEQUENCING!T84</f>
        <v>0</v>
      </c>
    </row>
    <row r="82" spans="1:8" ht="16">
      <c r="A82" s="5" t="str">
        <f>CONCATENATE("run_",SAMPLES_general!B85)</f>
        <v>run_60168</v>
      </c>
      <c r="B82" s="5" t="str">
        <f>experiment!A82</f>
        <v>exp_sam_60168</v>
      </c>
      <c r="C82" s="5" t="str">
        <f>SEQUENCING!W85</f>
        <v>sam_60168</v>
      </c>
      <c r="D82" s="5" t="str">
        <f>STUDY!B$5</f>
        <v>20220510_SEBIMER_PDD</v>
      </c>
      <c r="E82" s="5" t="str">
        <f>SEQUENCING!K85</f>
        <v>fastq</v>
      </c>
      <c r="F82" s="5" t="str">
        <f>SEQUENCING!U85</f>
        <v>/home/ref-bioinfo-public/ifremer/marbec/RAD_Blue_Shark/data/dna-sequence-raw</v>
      </c>
      <c r="G82" s="5" t="str">
        <f>SEQUENCING!S85</f>
        <v>1711335.FASTA.gz</v>
      </c>
      <c r="H82" s="5">
        <f>SEQUENCING!T85</f>
        <v>0</v>
      </c>
    </row>
    <row r="83" spans="1:8" ht="16">
      <c r="A83" s="5" t="str">
        <f>CONCATENATE("run_",SAMPLES_general!B86)</f>
        <v>run_60169</v>
      </c>
      <c r="B83" s="5" t="str">
        <f>experiment!A83</f>
        <v>exp_sam_60169</v>
      </c>
      <c r="C83" s="5" t="str">
        <f>SEQUENCING!W86</f>
        <v>sam_60169</v>
      </c>
      <c r="D83" s="5" t="str">
        <f>STUDY!B$5</f>
        <v>20220510_SEBIMER_PDD</v>
      </c>
      <c r="E83" s="5" t="str">
        <f>SEQUENCING!K86</f>
        <v>fastq</v>
      </c>
      <c r="F83" s="5" t="str">
        <f>SEQUENCING!U86</f>
        <v>/home/ref-bioinfo-public/ifremer/marbec/RAD_Blue_Shark/data/dna-sequence-raw</v>
      </c>
      <c r="G83" s="5" t="str">
        <f>SEQUENCING!S86</f>
        <v>1711336.FASTA.gz</v>
      </c>
      <c r="H83" s="5">
        <f>SEQUENCING!T86</f>
        <v>0</v>
      </c>
    </row>
    <row r="84" spans="1:8" ht="16">
      <c r="A84" s="5" t="str">
        <f>CONCATENATE("run_",SAMPLES_general!B87)</f>
        <v>run_60171</v>
      </c>
      <c r="B84" s="5" t="str">
        <f>experiment!A84</f>
        <v>exp_sam_60171</v>
      </c>
      <c r="C84" s="5" t="str">
        <f>SEQUENCING!W87</f>
        <v>sam_60171</v>
      </c>
      <c r="D84" s="5" t="str">
        <f>STUDY!B$5</f>
        <v>20220510_SEBIMER_PDD</v>
      </c>
      <c r="E84" s="5" t="str">
        <f>SEQUENCING!K87</f>
        <v>fastq</v>
      </c>
      <c r="F84" s="5" t="str">
        <f>SEQUENCING!U87</f>
        <v>/home/ref-bioinfo-public/ifremer/marbec/RAD_Blue_Shark/data/dna-sequence-raw</v>
      </c>
      <c r="G84" s="5" t="str">
        <f>SEQUENCING!S87</f>
        <v>1728582.FASTA.gz</v>
      </c>
      <c r="H84" s="5">
        <f>SEQUENCING!T87</f>
        <v>0</v>
      </c>
    </row>
    <row r="85" spans="1:8" ht="16">
      <c r="A85" s="5" t="str">
        <f>CONCATENATE("run_",SAMPLES_general!B88)</f>
        <v>run_60172</v>
      </c>
      <c r="B85" s="5" t="str">
        <f>experiment!A85</f>
        <v>exp_sam_60172</v>
      </c>
      <c r="C85" s="5" t="str">
        <f>SEQUENCING!W88</f>
        <v>sam_60172</v>
      </c>
      <c r="D85" s="5" t="str">
        <f>STUDY!B$5</f>
        <v>20220510_SEBIMER_PDD</v>
      </c>
      <c r="E85" s="5" t="str">
        <f>SEQUENCING!K88</f>
        <v>fastq</v>
      </c>
      <c r="F85" s="5" t="str">
        <f>SEQUENCING!U88</f>
        <v>/home/ref-bioinfo-public/ifremer/marbec/RAD_Blue_Shark/data/dna-sequence-raw</v>
      </c>
      <c r="G85" s="5" t="str">
        <f>SEQUENCING!S88</f>
        <v>1711339.FASTA.gz</v>
      </c>
      <c r="H85" s="5">
        <f>SEQUENCING!T88</f>
        <v>0</v>
      </c>
    </row>
    <row r="86" spans="1:8" ht="16">
      <c r="A86" s="5" t="str">
        <f>CONCATENATE("run_",SAMPLES_general!B89)</f>
        <v>run_60173</v>
      </c>
      <c r="B86" s="5" t="str">
        <f>experiment!A86</f>
        <v>exp_sam_60173</v>
      </c>
      <c r="C86" s="5" t="str">
        <f>SEQUENCING!W89</f>
        <v>sam_60173</v>
      </c>
      <c r="D86" s="5" t="str">
        <f>STUDY!B$5</f>
        <v>20220510_SEBIMER_PDD</v>
      </c>
      <c r="E86" s="5" t="str">
        <f>SEQUENCING!K89</f>
        <v>fastq</v>
      </c>
      <c r="F86" s="5" t="str">
        <f>SEQUENCING!U89</f>
        <v>/home/ref-bioinfo-public/ifremer/marbec/RAD_Blue_Shark/data/dna-sequence-raw</v>
      </c>
      <c r="G86" s="5" t="str">
        <f>SEQUENCING!S89</f>
        <v>1711340.FASTA.gz</v>
      </c>
      <c r="H86" s="5">
        <f>SEQUENCING!T89</f>
        <v>0</v>
      </c>
    </row>
    <row r="87" spans="1:8" ht="16">
      <c r="A87" s="5" t="str">
        <f>CONCATENATE("run_",SAMPLES_general!B90)</f>
        <v>run_60174</v>
      </c>
      <c r="B87" s="5" t="str">
        <f>experiment!A87</f>
        <v>exp_sam_60174</v>
      </c>
      <c r="C87" s="5" t="str">
        <f>SEQUENCING!W90</f>
        <v>sam_60174</v>
      </c>
      <c r="D87" s="5" t="str">
        <f>STUDY!B$5</f>
        <v>20220510_SEBIMER_PDD</v>
      </c>
      <c r="E87" s="5" t="str">
        <f>SEQUENCING!K90</f>
        <v>fastq</v>
      </c>
      <c r="F87" s="5" t="str">
        <f>SEQUENCING!U90</f>
        <v>/home/ref-bioinfo-public/ifremer/marbec/RAD_Blue_Shark/data/dna-sequence-raw</v>
      </c>
      <c r="G87" s="5" t="str">
        <f>SEQUENCING!S90</f>
        <v>1711341.FASTA.gz</v>
      </c>
      <c r="H87" s="5">
        <f>SEQUENCING!T90</f>
        <v>0</v>
      </c>
    </row>
    <row r="88" spans="1:8" ht="16">
      <c r="A88" s="5" t="str">
        <f>CONCATENATE("run_",SAMPLES_general!B91)</f>
        <v>run_60175</v>
      </c>
      <c r="B88" s="5" t="str">
        <f>experiment!A88</f>
        <v>exp_sam_60175</v>
      </c>
      <c r="C88" s="5" t="str">
        <f>SEQUENCING!W91</f>
        <v>sam_60175</v>
      </c>
      <c r="D88" s="5" t="str">
        <f>STUDY!B$5</f>
        <v>20220510_SEBIMER_PDD</v>
      </c>
      <c r="E88" s="5" t="str">
        <f>SEQUENCING!K91</f>
        <v>fastq</v>
      </c>
      <c r="F88" s="5" t="str">
        <f>SEQUENCING!U91</f>
        <v>/home/ref-bioinfo-public/ifremer/marbec/RAD_Blue_Shark/data/dna-sequence-raw</v>
      </c>
      <c r="G88" s="5" t="str">
        <f>SEQUENCING!S91</f>
        <v>1711342.FASTA.gz</v>
      </c>
      <c r="H88" s="5">
        <f>SEQUENCING!T91</f>
        <v>0</v>
      </c>
    </row>
    <row r="89" spans="1:8" ht="16">
      <c r="A89" s="5" t="str">
        <f>CONCATENATE("run_",SAMPLES_general!B92)</f>
        <v>run_60176</v>
      </c>
      <c r="B89" s="5" t="str">
        <f>experiment!A89</f>
        <v>exp_sam_60176</v>
      </c>
      <c r="C89" s="5" t="str">
        <f>SEQUENCING!W92</f>
        <v>sam_60176</v>
      </c>
      <c r="D89" s="5" t="str">
        <f>STUDY!B$5</f>
        <v>20220510_SEBIMER_PDD</v>
      </c>
      <c r="E89" s="5" t="str">
        <f>SEQUENCING!K92</f>
        <v>fastq</v>
      </c>
      <c r="F89" s="5" t="str">
        <f>SEQUENCING!U92</f>
        <v>/home/ref-bioinfo-public/ifremer/marbec/RAD_Blue_Shark/data/dna-sequence-raw</v>
      </c>
      <c r="G89" s="5" t="str">
        <f>SEQUENCING!S92</f>
        <v>1728585.FASTA.gz</v>
      </c>
      <c r="H89" s="5">
        <f>SEQUENCING!T92</f>
        <v>0</v>
      </c>
    </row>
    <row r="90" spans="1:8" ht="16">
      <c r="A90" s="5" t="str">
        <f>CONCATENATE("run_",SAMPLES_general!B93)</f>
        <v>run_60177</v>
      </c>
      <c r="B90" s="5" t="str">
        <f>experiment!A90</f>
        <v>exp_sam_60177</v>
      </c>
      <c r="C90" s="5" t="str">
        <f>SEQUENCING!W93</f>
        <v>sam_60177</v>
      </c>
      <c r="D90" s="5" t="str">
        <f>STUDY!B$5</f>
        <v>20220510_SEBIMER_PDD</v>
      </c>
      <c r="E90" s="5" t="str">
        <f>SEQUENCING!K93</f>
        <v>fastq</v>
      </c>
      <c r="F90" s="5" t="str">
        <f>SEQUENCING!U93</f>
        <v>/home/ref-bioinfo-public/ifremer/marbec/RAD_Blue_Shark/data/dna-sequence-raw</v>
      </c>
      <c r="G90" s="5" t="str">
        <f>SEQUENCING!S93</f>
        <v>1711344.FASTA.gz</v>
      </c>
      <c r="H90" s="5">
        <f>SEQUENCING!T93</f>
        <v>0</v>
      </c>
    </row>
    <row r="91" spans="1:8" ht="16">
      <c r="A91" s="5" t="str">
        <f>CONCATENATE("run_",SAMPLES_general!B94)</f>
        <v>run_60178</v>
      </c>
      <c r="B91" s="5" t="str">
        <f>experiment!A91</f>
        <v>exp_sam_60178</v>
      </c>
      <c r="C91" s="5" t="str">
        <f>SEQUENCING!W94</f>
        <v>sam_60178</v>
      </c>
      <c r="D91" s="5" t="str">
        <f>STUDY!B$5</f>
        <v>20220510_SEBIMER_PDD</v>
      </c>
      <c r="E91" s="5" t="str">
        <f>SEQUENCING!K94</f>
        <v>fastq</v>
      </c>
      <c r="F91" s="5" t="str">
        <f>SEQUENCING!U94</f>
        <v>/home/ref-bioinfo-public/ifremer/marbec/RAD_Blue_Shark/data/dna-sequence-raw</v>
      </c>
      <c r="G91" s="5" t="str">
        <f>SEQUENCING!S94</f>
        <v>1711345.FASTA.gz</v>
      </c>
      <c r="H91" s="5">
        <f>SEQUENCING!T94</f>
        <v>0</v>
      </c>
    </row>
    <row r="92" spans="1:8" ht="16">
      <c r="A92" s="5" t="str">
        <f>CONCATENATE("run_",SAMPLES_general!B95)</f>
        <v>run_60179</v>
      </c>
      <c r="B92" s="5" t="str">
        <f>experiment!A92</f>
        <v>exp_sam_60179</v>
      </c>
      <c r="C92" s="5" t="str">
        <f>SEQUENCING!W95</f>
        <v>sam_60179</v>
      </c>
      <c r="D92" s="5" t="str">
        <f>STUDY!B$5</f>
        <v>20220510_SEBIMER_PDD</v>
      </c>
      <c r="E92" s="5" t="str">
        <f>SEQUENCING!K95</f>
        <v>fastq</v>
      </c>
      <c r="F92" s="5" t="str">
        <f>SEQUENCING!U95</f>
        <v>/home/ref-bioinfo-public/ifremer/marbec/RAD_Blue_Shark/data/dna-sequence-raw</v>
      </c>
      <c r="G92" s="5" t="str">
        <f>SEQUENCING!S95</f>
        <v>1711346.FASTA.gz</v>
      </c>
      <c r="H92" s="5">
        <f>SEQUENCING!T95</f>
        <v>0</v>
      </c>
    </row>
    <row r="93" spans="1:8" ht="16">
      <c r="A93" s="5" t="str">
        <f>CONCATENATE("run_",SAMPLES_general!B96)</f>
        <v>run_60180</v>
      </c>
      <c r="B93" s="5" t="str">
        <f>experiment!A93</f>
        <v>exp_sam_60180</v>
      </c>
      <c r="C93" s="5" t="str">
        <f>SEQUENCING!W96</f>
        <v>sam_60180</v>
      </c>
      <c r="D93" s="5" t="str">
        <f>STUDY!B$5</f>
        <v>20220510_SEBIMER_PDD</v>
      </c>
      <c r="E93" s="5" t="str">
        <f>SEQUENCING!K96</f>
        <v>fastq</v>
      </c>
      <c r="F93" s="5" t="str">
        <f>SEQUENCING!U96</f>
        <v>/home/ref-bioinfo-public/ifremer/marbec/RAD_Blue_Shark/data/dna-sequence-raw</v>
      </c>
      <c r="G93" s="5" t="str">
        <f>SEQUENCING!S96</f>
        <v>1711347.FASTA.gz</v>
      </c>
      <c r="H93" s="5">
        <f>SEQUENCING!T96</f>
        <v>0</v>
      </c>
    </row>
    <row r="94" spans="1:8" ht="16">
      <c r="A94" s="5" t="str">
        <f>CONCATENATE("run_",SAMPLES_general!B97)</f>
        <v>run_60181</v>
      </c>
      <c r="B94" s="5" t="str">
        <f>experiment!A94</f>
        <v>exp_sam_60181</v>
      </c>
      <c r="C94" s="5" t="str">
        <f>SEQUENCING!W97</f>
        <v>sam_60181</v>
      </c>
      <c r="D94" s="5" t="str">
        <f>STUDY!B$5</f>
        <v>20220510_SEBIMER_PDD</v>
      </c>
      <c r="E94" s="5" t="str">
        <f>SEQUENCING!K97</f>
        <v>fastq</v>
      </c>
      <c r="F94" s="5" t="str">
        <f>SEQUENCING!U97</f>
        <v>/home/ref-bioinfo-public/ifremer/marbec/RAD_Blue_Shark/data/dna-sequence-raw</v>
      </c>
      <c r="G94" s="5" t="str">
        <f>SEQUENCING!S97</f>
        <v>1711348.FASTA.gz</v>
      </c>
      <c r="H94" s="5">
        <f>SEQUENCING!T97</f>
        <v>0</v>
      </c>
    </row>
    <row r="95" spans="1:8" ht="16">
      <c r="A95" s="5" t="str">
        <f>CONCATENATE("run_",SAMPLES_general!B98)</f>
        <v>run_</v>
      </c>
      <c r="B95" s="5">
        <f>experiment!A95</f>
        <v>0</v>
      </c>
      <c r="C95" s="5">
        <f>SEQUENCING!W98</f>
        <v>0</v>
      </c>
      <c r="D95" s="5" t="str">
        <f>STUDY!B$5</f>
        <v>20220510_SEBIMER_PDD</v>
      </c>
      <c r="E95" s="5">
        <f>SEQUENCING!K98</f>
        <v>0</v>
      </c>
      <c r="F95" s="5">
        <f>SEQUENCING!U98</f>
        <v>0</v>
      </c>
      <c r="G95" s="5">
        <f>SEQUENCING!S98</f>
        <v>0</v>
      </c>
      <c r="H95" s="5">
        <f>SEQUENCING!T98</f>
        <v>0</v>
      </c>
    </row>
    <row r="96" spans="1:8" ht="16">
      <c r="A96" s="5" t="str">
        <f>CONCATENATE("run_",SAMPLES_general!B99)</f>
        <v>run_</v>
      </c>
      <c r="B96" s="5">
        <f>experiment!A96</f>
        <v>0</v>
      </c>
      <c r="C96" s="5">
        <f>SEQUENCING!W99</f>
        <v>0</v>
      </c>
      <c r="D96" s="5" t="str">
        <f>STUDY!B$5</f>
        <v>20220510_SEBIMER_PDD</v>
      </c>
      <c r="E96" s="5">
        <f>SEQUENCING!K99</f>
        <v>0</v>
      </c>
      <c r="F96" s="5">
        <f>SEQUENCING!U99</f>
        <v>0</v>
      </c>
      <c r="G96" s="5">
        <f>SEQUENCING!S99</f>
        <v>0</v>
      </c>
      <c r="H96" s="5">
        <f>SEQUENCING!T99</f>
        <v>0</v>
      </c>
    </row>
    <row r="97" spans="1:8" ht="16">
      <c r="A97" s="5" t="str">
        <f>CONCATENATE("run_",SAMPLES_general!B100)</f>
        <v>run_</v>
      </c>
      <c r="B97" s="5">
        <f>experiment!A97</f>
        <v>0</v>
      </c>
      <c r="C97" s="5">
        <f>SEQUENCING!W100</f>
        <v>0</v>
      </c>
      <c r="D97" s="5" t="str">
        <f>STUDY!B$5</f>
        <v>20220510_SEBIMER_PDD</v>
      </c>
      <c r="E97" s="5">
        <f>SEQUENCING!K100</f>
        <v>0</v>
      </c>
      <c r="F97" s="5">
        <f>SEQUENCING!U100</f>
        <v>0</v>
      </c>
      <c r="G97" s="5">
        <f>SEQUENCING!S100</f>
        <v>0</v>
      </c>
      <c r="H97" s="5">
        <f>SEQUENCING!T100</f>
        <v>0</v>
      </c>
    </row>
    <row r="98" spans="1:8" ht="16">
      <c r="A98" s="5" t="str">
        <f>CONCATENATE("run_",SAMPLES_general!B101)</f>
        <v>run_</v>
      </c>
      <c r="B98" s="5">
        <f>experiment!A98</f>
        <v>0</v>
      </c>
      <c r="C98" s="5">
        <f>SEQUENCING!W101</f>
        <v>0</v>
      </c>
      <c r="D98" s="5" t="str">
        <f>STUDY!B$5</f>
        <v>20220510_SEBIMER_PDD</v>
      </c>
      <c r="E98" s="5">
        <f>SEQUENCING!K101</f>
        <v>0</v>
      </c>
      <c r="F98" s="5">
        <f>SEQUENCING!U101</f>
        <v>0</v>
      </c>
      <c r="G98" s="5">
        <f>SEQUENCING!S101</f>
        <v>0</v>
      </c>
      <c r="H98" s="5">
        <f>SEQUENCING!T101</f>
        <v>0</v>
      </c>
    </row>
    <row r="99" spans="1:8" ht="16">
      <c r="A99" s="5" t="str">
        <f>CONCATENATE("run_",SAMPLES_general!B102)</f>
        <v>run_</v>
      </c>
      <c r="B99" s="5">
        <f>experiment!A99</f>
        <v>0</v>
      </c>
      <c r="C99" s="5">
        <f>SEQUENCING!W102</f>
        <v>0</v>
      </c>
      <c r="D99" s="5" t="str">
        <f>STUDY!B$5</f>
        <v>20220510_SEBIMER_PDD</v>
      </c>
      <c r="E99" s="5">
        <f>SEQUENCING!K102</f>
        <v>0</v>
      </c>
      <c r="F99" s="5">
        <f>SEQUENCING!U102</f>
        <v>0</v>
      </c>
      <c r="G99" s="5">
        <f>SEQUENCING!S102</f>
        <v>0</v>
      </c>
      <c r="H99" s="5">
        <f>SEQUENCING!T102</f>
        <v>0</v>
      </c>
    </row>
    <row r="100" spans="1:8" ht="16">
      <c r="A100" s="5" t="e">
        <f>CONCATENATE("run_",SAMPLES_general!#REF!)</f>
        <v>#REF!</v>
      </c>
      <c r="B100" s="5">
        <f>experiment!A100</f>
        <v>0</v>
      </c>
      <c r="C100" s="5">
        <f>SEQUENCING!W103</f>
        <v>0</v>
      </c>
      <c r="D100" s="5" t="str">
        <f>STUDY!B$5</f>
        <v>20220510_SEBIMER_PDD</v>
      </c>
      <c r="E100" s="5">
        <f>SEQUENCING!K103</f>
        <v>0</v>
      </c>
      <c r="F100" s="5">
        <f>SEQUENCING!U103</f>
        <v>0</v>
      </c>
      <c r="G100" s="5">
        <f>SEQUENCING!S103</f>
        <v>0</v>
      </c>
      <c r="H100" s="5">
        <f>SEQUENCING!T103</f>
        <v>0</v>
      </c>
    </row>
    <row r="101" spans="1:8" ht="16">
      <c r="A101" s="5" t="e">
        <f>CONCATENATE("run_",SAMPLES_general!#REF!)</f>
        <v>#REF!</v>
      </c>
      <c r="B101" s="5">
        <f>experiment!A101</f>
        <v>0</v>
      </c>
      <c r="C101" s="5">
        <f>SEQUENCING!W104</f>
        <v>0</v>
      </c>
      <c r="D101" s="5" t="str">
        <f>STUDY!B$5</f>
        <v>20220510_SEBIMER_PDD</v>
      </c>
      <c r="E101" s="5">
        <f>SEQUENCING!K104</f>
        <v>0</v>
      </c>
      <c r="F101" s="5">
        <f>SEQUENCING!U104</f>
        <v>0</v>
      </c>
      <c r="G101" s="5">
        <f>SEQUENCING!S104</f>
        <v>0</v>
      </c>
      <c r="H101" s="5">
        <f>SEQUENCING!T104</f>
        <v>0</v>
      </c>
    </row>
    <row r="102" spans="1:8" ht="16">
      <c r="A102" s="5" t="e">
        <f>CONCATENATE("run_",SAMPLES_general!#REF!)</f>
        <v>#REF!</v>
      </c>
      <c r="B102" s="5">
        <f>experiment!A102</f>
        <v>0</v>
      </c>
      <c r="C102" s="5">
        <f>SEQUENCING!W105</f>
        <v>0</v>
      </c>
      <c r="D102" s="5" t="str">
        <f>STUDY!B$5</f>
        <v>20220510_SEBIMER_PDD</v>
      </c>
      <c r="E102" s="5">
        <f>SEQUENCING!K105</f>
        <v>0</v>
      </c>
      <c r="F102" s="5">
        <f>SEQUENCING!U105</f>
        <v>0</v>
      </c>
      <c r="G102" s="5">
        <f>SEQUENCING!S105</f>
        <v>0</v>
      </c>
      <c r="H102" s="5">
        <f>SEQUENCING!T105</f>
        <v>0</v>
      </c>
    </row>
    <row r="103" spans="1:8" ht="16">
      <c r="A103" s="5" t="e">
        <f>CONCATENATE("run_",SAMPLES_general!#REF!)</f>
        <v>#REF!</v>
      </c>
      <c r="B103" s="5">
        <f>experiment!A103</f>
        <v>0</v>
      </c>
      <c r="C103" s="5">
        <f>SEQUENCING!W106</f>
        <v>0</v>
      </c>
      <c r="D103" s="5" t="str">
        <f>STUDY!B$5</f>
        <v>20220510_SEBIMER_PDD</v>
      </c>
      <c r="E103" s="5">
        <f>SEQUENCING!K106</f>
        <v>0</v>
      </c>
      <c r="F103" s="5">
        <f>SEQUENCING!U106</f>
        <v>0</v>
      </c>
      <c r="G103" s="5">
        <f>SEQUENCING!S106</f>
        <v>0</v>
      </c>
      <c r="H103" s="5">
        <f>SEQUENCING!T106</f>
        <v>0</v>
      </c>
    </row>
    <row r="104" spans="1:8" ht="16">
      <c r="A104" s="5" t="e">
        <f>CONCATENATE("run_",SAMPLES_general!#REF!)</f>
        <v>#REF!</v>
      </c>
      <c r="B104" s="5">
        <f>experiment!A104</f>
        <v>0</v>
      </c>
      <c r="C104" s="5">
        <f>SEQUENCING!W107</f>
        <v>0</v>
      </c>
      <c r="D104" s="5" t="str">
        <f>STUDY!B$5</f>
        <v>20220510_SEBIMER_PDD</v>
      </c>
      <c r="E104" s="5">
        <f>SEQUENCING!K107</f>
        <v>0</v>
      </c>
      <c r="F104" s="5">
        <f>SEQUENCING!U107</f>
        <v>0</v>
      </c>
      <c r="G104" s="5">
        <f>SEQUENCING!S107</f>
        <v>0</v>
      </c>
      <c r="H104" s="5">
        <f>SEQUENCING!T107</f>
        <v>0</v>
      </c>
    </row>
    <row r="105" spans="1:8" ht="16">
      <c r="A105" s="5" t="e">
        <f>CONCATENATE("run_",SAMPLES_general!#REF!)</f>
        <v>#REF!</v>
      </c>
      <c r="B105" s="5">
        <f>experiment!A105</f>
        <v>0</v>
      </c>
      <c r="C105" s="5">
        <f>SEQUENCING!W108</f>
        <v>0</v>
      </c>
      <c r="D105" s="5" t="str">
        <f>STUDY!B$5</f>
        <v>20220510_SEBIMER_PDD</v>
      </c>
      <c r="E105" s="5">
        <f>SEQUENCING!K108</f>
        <v>0</v>
      </c>
      <c r="F105" s="5">
        <f>SEQUENCING!U108</f>
        <v>0</v>
      </c>
      <c r="G105" s="5">
        <f>SEQUENCING!S108</f>
        <v>0</v>
      </c>
      <c r="H105" s="5">
        <f>SEQUENCING!T108</f>
        <v>0</v>
      </c>
    </row>
    <row r="106" spans="1:8" ht="16">
      <c r="A106" s="5" t="e">
        <f>CONCATENATE("run_",SAMPLES_general!#REF!)</f>
        <v>#REF!</v>
      </c>
      <c r="B106" s="5">
        <f>experiment!A106</f>
        <v>0</v>
      </c>
      <c r="C106" s="5">
        <f>SEQUENCING!W109</f>
        <v>0</v>
      </c>
      <c r="D106" s="5" t="str">
        <f>STUDY!B$5</f>
        <v>20220510_SEBIMER_PDD</v>
      </c>
      <c r="E106" s="5">
        <f>SEQUENCING!K109</f>
        <v>0</v>
      </c>
      <c r="F106" s="5">
        <f>SEQUENCING!U109</f>
        <v>0</v>
      </c>
      <c r="G106" s="5">
        <f>SEQUENCING!S109</f>
        <v>0</v>
      </c>
      <c r="H106" s="5">
        <f>SEQUENCING!T109</f>
        <v>0</v>
      </c>
    </row>
    <row r="107" spans="1:8" ht="16">
      <c r="A107" s="5" t="e">
        <f>CONCATENATE("run_",SAMPLES_general!#REF!)</f>
        <v>#REF!</v>
      </c>
      <c r="B107" s="5">
        <f>experiment!A107</f>
        <v>0</v>
      </c>
      <c r="C107" s="5">
        <f>SEQUENCING!W110</f>
        <v>0</v>
      </c>
      <c r="D107" s="5" t="str">
        <f>STUDY!B$5</f>
        <v>20220510_SEBIMER_PDD</v>
      </c>
      <c r="E107" s="5">
        <f>SEQUENCING!K110</f>
        <v>0</v>
      </c>
      <c r="F107" s="5">
        <f>SEQUENCING!U110</f>
        <v>0</v>
      </c>
      <c r="G107" s="5">
        <f>SEQUENCING!S110</f>
        <v>0</v>
      </c>
      <c r="H107" s="5">
        <f>SEQUENCING!T110</f>
        <v>0</v>
      </c>
    </row>
    <row r="108" spans="1:8" ht="16">
      <c r="A108" s="5" t="e">
        <f>CONCATENATE("run_",SAMPLES_general!#REF!)</f>
        <v>#REF!</v>
      </c>
      <c r="B108" s="5">
        <f>experiment!A108</f>
        <v>0</v>
      </c>
      <c r="C108" s="5">
        <f>SEQUENCING!W111</f>
        <v>0</v>
      </c>
      <c r="D108" s="5" t="str">
        <f>STUDY!B$5</f>
        <v>20220510_SEBIMER_PDD</v>
      </c>
      <c r="E108" s="5">
        <f>SEQUENCING!K111</f>
        <v>0</v>
      </c>
      <c r="F108" s="5">
        <f>SEQUENCING!U111</f>
        <v>0</v>
      </c>
      <c r="G108" s="5">
        <f>SEQUENCING!S111</f>
        <v>0</v>
      </c>
      <c r="H108" s="5">
        <f>SEQUENCING!T111</f>
        <v>0</v>
      </c>
    </row>
    <row r="109" spans="1:8" ht="16">
      <c r="A109" s="5" t="e">
        <f>CONCATENATE("run_",SAMPLES_general!#REF!)</f>
        <v>#REF!</v>
      </c>
      <c r="B109" s="5">
        <f>experiment!A109</f>
        <v>0</v>
      </c>
      <c r="C109" s="5">
        <f>SEQUENCING!W112</f>
        <v>0</v>
      </c>
      <c r="D109" s="5" t="str">
        <f>STUDY!B$5</f>
        <v>20220510_SEBIMER_PDD</v>
      </c>
      <c r="E109" s="5">
        <f>SEQUENCING!K112</f>
        <v>0</v>
      </c>
      <c r="F109" s="5">
        <f>SEQUENCING!U112</f>
        <v>0</v>
      </c>
      <c r="G109" s="5">
        <f>SEQUENCING!S112</f>
        <v>0</v>
      </c>
      <c r="H109" s="5">
        <f>SEQUENCING!T112</f>
        <v>0</v>
      </c>
    </row>
    <row r="110" spans="1:8" ht="16">
      <c r="A110" s="5" t="e">
        <f>CONCATENATE("run_",SAMPLES_general!#REF!)</f>
        <v>#REF!</v>
      </c>
      <c r="B110" s="5">
        <f>experiment!A110</f>
        <v>0</v>
      </c>
      <c r="C110" s="5">
        <f>SEQUENCING!W113</f>
        <v>0</v>
      </c>
      <c r="D110" s="5" t="str">
        <f>STUDY!B$5</f>
        <v>20220510_SEBIMER_PDD</v>
      </c>
      <c r="E110" s="5">
        <f>SEQUENCING!K113</f>
        <v>0</v>
      </c>
      <c r="F110" s="5">
        <f>SEQUENCING!U113</f>
        <v>0</v>
      </c>
      <c r="G110" s="5">
        <f>SEQUENCING!S113</f>
        <v>0</v>
      </c>
      <c r="H110" s="5">
        <f>SEQUENCING!T113</f>
        <v>0</v>
      </c>
    </row>
    <row r="111" spans="1:8" ht="16">
      <c r="A111" s="5" t="e">
        <f>CONCATENATE("run_",SAMPLES_general!#REF!)</f>
        <v>#REF!</v>
      </c>
      <c r="B111" s="5">
        <f>experiment!A111</f>
        <v>0</v>
      </c>
      <c r="C111" s="5">
        <f>SEQUENCING!W114</f>
        <v>0</v>
      </c>
      <c r="D111" s="5" t="str">
        <f>STUDY!B$5</f>
        <v>20220510_SEBIMER_PDD</v>
      </c>
      <c r="E111" s="5">
        <f>SEQUENCING!K114</f>
        <v>0</v>
      </c>
      <c r="F111" s="5">
        <f>SEQUENCING!U114</f>
        <v>0</v>
      </c>
      <c r="G111" s="5">
        <f>SEQUENCING!S114</f>
        <v>0</v>
      </c>
      <c r="H111" s="5">
        <f>SEQUENCING!T114</f>
        <v>0</v>
      </c>
    </row>
    <row r="112" spans="1:8" ht="16">
      <c r="A112" s="5" t="e">
        <f>CONCATENATE("run_",SAMPLES_general!#REF!)</f>
        <v>#REF!</v>
      </c>
      <c r="B112" s="5">
        <f>experiment!A112</f>
        <v>0</v>
      </c>
      <c r="C112" s="5">
        <f>SEQUENCING!W115</f>
        <v>0</v>
      </c>
      <c r="D112" s="5" t="str">
        <f>STUDY!B$5</f>
        <v>20220510_SEBIMER_PDD</v>
      </c>
      <c r="E112" s="5">
        <f>SEQUENCING!K115</f>
        <v>0</v>
      </c>
      <c r="F112" s="5">
        <f>SEQUENCING!U115</f>
        <v>0</v>
      </c>
      <c r="G112" s="5">
        <f>SEQUENCING!S115</f>
        <v>0</v>
      </c>
      <c r="H112" s="5">
        <f>SEQUENCING!T115</f>
        <v>0</v>
      </c>
    </row>
    <row r="113" spans="1:8" ht="16">
      <c r="A113" s="5" t="e">
        <f>CONCATENATE("run_",SAMPLES_general!#REF!)</f>
        <v>#REF!</v>
      </c>
      <c r="B113" s="5">
        <f>experiment!A113</f>
        <v>0</v>
      </c>
      <c r="C113" s="5">
        <f>SEQUENCING!W116</f>
        <v>0</v>
      </c>
      <c r="D113" s="5" t="str">
        <f>STUDY!B$5</f>
        <v>20220510_SEBIMER_PDD</v>
      </c>
      <c r="E113" s="5">
        <f>SEQUENCING!K116</f>
        <v>0</v>
      </c>
      <c r="F113" s="5">
        <f>SEQUENCING!U116</f>
        <v>0</v>
      </c>
      <c r="G113" s="5">
        <f>SEQUENCING!S116</f>
        <v>0</v>
      </c>
      <c r="H113" s="5">
        <f>SEQUENCING!T116</f>
        <v>0</v>
      </c>
    </row>
    <row r="114" spans="1:8" ht="16">
      <c r="A114" s="5" t="e">
        <f>CONCATENATE("run_",SAMPLES_general!#REF!)</f>
        <v>#REF!</v>
      </c>
      <c r="B114" s="5">
        <f>experiment!A114</f>
        <v>0</v>
      </c>
      <c r="C114" s="5">
        <f>SEQUENCING!W117</f>
        <v>0</v>
      </c>
      <c r="D114" s="5" t="str">
        <f>STUDY!B$5</f>
        <v>20220510_SEBIMER_PDD</v>
      </c>
      <c r="E114" s="5">
        <f>SEQUENCING!K117</f>
        <v>0</v>
      </c>
      <c r="F114" s="5">
        <f>SEQUENCING!U117</f>
        <v>0</v>
      </c>
      <c r="G114" s="5">
        <f>SEQUENCING!S117</f>
        <v>0</v>
      </c>
      <c r="H114" s="5">
        <f>SEQUENCING!T117</f>
        <v>0</v>
      </c>
    </row>
    <row r="115" spans="1:8" ht="16">
      <c r="A115" s="5" t="e">
        <f>CONCATENATE("run_",SAMPLES_general!#REF!)</f>
        <v>#REF!</v>
      </c>
      <c r="B115" s="5">
        <f>experiment!A115</f>
        <v>0</v>
      </c>
      <c r="C115" s="5">
        <f>SEQUENCING!W118</f>
        <v>0</v>
      </c>
      <c r="D115" s="5" t="str">
        <f>STUDY!B$5</f>
        <v>20220510_SEBIMER_PDD</v>
      </c>
      <c r="E115" s="5">
        <f>SEQUENCING!K118</f>
        <v>0</v>
      </c>
      <c r="F115" s="5">
        <f>SEQUENCING!U118</f>
        <v>0</v>
      </c>
      <c r="G115" s="5">
        <f>SEQUENCING!S118</f>
        <v>0</v>
      </c>
      <c r="H115" s="5">
        <f>SEQUENCING!T118</f>
        <v>0</v>
      </c>
    </row>
    <row r="116" spans="1:8" ht="16">
      <c r="A116" s="5" t="e">
        <f>CONCATENATE("run_",SAMPLES_general!#REF!)</f>
        <v>#REF!</v>
      </c>
      <c r="B116" s="5">
        <f>experiment!A116</f>
        <v>0</v>
      </c>
      <c r="C116" s="5">
        <f>SEQUENCING!W119</f>
        <v>0</v>
      </c>
      <c r="D116" s="5" t="str">
        <f>STUDY!B$5</f>
        <v>20220510_SEBIMER_PDD</v>
      </c>
      <c r="E116" s="5">
        <f>SEQUENCING!K119</f>
        <v>0</v>
      </c>
      <c r="F116" s="5">
        <f>SEQUENCING!U119</f>
        <v>0</v>
      </c>
      <c r="G116" s="5">
        <f>SEQUENCING!S119</f>
        <v>0</v>
      </c>
      <c r="H116" s="5">
        <f>SEQUENCING!T119</f>
        <v>0</v>
      </c>
    </row>
    <row r="117" spans="1:8" ht="16">
      <c r="A117" s="5" t="e">
        <f>CONCATENATE("run_",SAMPLES_general!#REF!)</f>
        <v>#REF!</v>
      </c>
      <c r="B117" s="5">
        <f>experiment!A117</f>
        <v>0</v>
      </c>
      <c r="C117" s="5">
        <f>SEQUENCING!W120</f>
        <v>0</v>
      </c>
      <c r="D117" s="5" t="str">
        <f>STUDY!B$5</f>
        <v>20220510_SEBIMER_PDD</v>
      </c>
      <c r="E117" s="5">
        <f>SEQUENCING!K120</f>
        <v>0</v>
      </c>
      <c r="F117" s="5">
        <f>SEQUENCING!U120</f>
        <v>0</v>
      </c>
      <c r="G117" s="5">
        <f>SEQUENCING!S120</f>
        <v>0</v>
      </c>
      <c r="H117" s="5">
        <f>SEQUENCING!T120</f>
        <v>0</v>
      </c>
    </row>
    <row r="118" spans="1:8" ht="16">
      <c r="A118" s="5" t="e">
        <f>CONCATENATE("run_",SAMPLES_general!#REF!)</f>
        <v>#REF!</v>
      </c>
      <c r="B118" s="5">
        <f>experiment!A118</f>
        <v>0</v>
      </c>
      <c r="C118" s="5">
        <f>SEQUENCING!W121</f>
        <v>0</v>
      </c>
      <c r="D118" s="5" t="str">
        <f>STUDY!B$5</f>
        <v>20220510_SEBIMER_PDD</v>
      </c>
      <c r="E118" s="5">
        <f>SEQUENCING!K121</f>
        <v>0</v>
      </c>
      <c r="F118" s="5">
        <f>SEQUENCING!U121</f>
        <v>0</v>
      </c>
      <c r="G118" s="5">
        <f>SEQUENCING!S121</f>
        <v>0</v>
      </c>
      <c r="H118" s="5">
        <f>SEQUENCING!T121</f>
        <v>0</v>
      </c>
    </row>
    <row r="119" spans="1:8" ht="16">
      <c r="A119" s="5" t="e">
        <f>CONCATENATE("run_",SAMPLES_general!#REF!)</f>
        <v>#REF!</v>
      </c>
      <c r="B119" s="5">
        <f>experiment!A119</f>
        <v>0</v>
      </c>
      <c r="C119" s="5">
        <f>SEQUENCING!W122</f>
        <v>0</v>
      </c>
      <c r="D119" s="5" t="str">
        <f>STUDY!B$5</f>
        <v>20220510_SEBIMER_PDD</v>
      </c>
      <c r="E119" s="5">
        <f>SEQUENCING!K122</f>
        <v>0</v>
      </c>
      <c r="F119" s="5">
        <f>SEQUENCING!U122</f>
        <v>0</v>
      </c>
      <c r="G119" s="5">
        <f>SEQUENCING!S122</f>
        <v>0</v>
      </c>
      <c r="H119" s="5">
        <f>SEQUENCING!T122</f>
        <v>0</v>
      </c>
    </row>
    <row r="120" spans="1:8" ht="16">
      <c r="A120" s="5" t="e">
        <f>CONCATENATE("run_",SAMPLES_general!#REF!)</f>
        <v>#REF!</v>
      </c>
      <c r="B120" s="5">
        <f>experiment!A120</f>
        <v>0</v>
      </c>
      <c r="C120" s="5">
        <f>SEQUENCING!W123</f>
        <v>0</v>
      </c>
      <c r="D120" s="5" t="str">
        <f>STUDY!B$5</f>
        <v>20220510_SEBIMER_PDD</v>
      </c>
      <c r="E120" s="5">
        <f>SEQUENCING!K123</f>
        <v>0</v>
      </c>
      <c r="F120" s="5">
        <f>SEQUENCING!U123</f>
        <v>0</v>
      </c>
      <c r="G120" s="5">
        <f>SEQUENCING!S123</f>
        <v>0</v>
      </c>
      <c r="H120" s="5">
        <f>SEQUENCING!T123</f>
        <v>0</v>
      </c>
    </row>
    <row r="121" spans="1:8" ht="16">
      <c r="A121" s="5" t="e">
        <f>CONCATENATE("run_",SAMPLES_general!#REF!)</f>
        <v>#REF!</v>
      </c>
      <c r="B121" s="5">
        <f>experiment!A121</f>
        <v>0</v>
      </c>
      <c r="C121" s="5">
        <f>SEQUENCING!W124</f>
        <v>0</v>
      </c>
      <c r="D121" s="5" t="str">
        <f>STUDY!B$5</f>
        <v>20220510_SEBIMER_PDD</v>
      </c>
      <c r="E121" s="5">
        <f>SEQUENCING!K124</f>
        <v>0</v>
      </c>
      <c r="F121" s="5">
        <f>SEQUENCING!U124</f>
        <v>0</v>
      </c>
      <c r="G121" s="5">
        <f>SEQUENCING!S124</f>
        <v>0</v>
      </c>
      <c r="H121" s="5">
        <f>SEQUENCING!T124</f>
        <v>0</v>
      </c>
    </row>
    <row r="122" spans="1:8" ht="16">
      <c r="A122" s="5" t="e">
        <f>CONCATENATE("run_",SAMPLES_general!#REF!)</f>
        <v>#REF!</v>
      </c>
      <c r="B122" s="5">
        <f>experiment!A122</f>
        <v>0</v>
      </c>
      <c r="C122" s="5">
        <f>SEQUENCING!W125</f>
        <v>0</v>
      </c>
      <c r="D122" s="5" t="str">
        <f>STUDY!B$5</f>
        <v>20220510_SEBIMER_PDD</v>
      </c>
      <c r="E122" s="5">
        <f>SEQUENCING!K125</f>
        <v>0</v>
      </c>
      <c r="F122" s="5">
        <f>SEQUENCING!U125</f>
        <v>0</v>
      </c>
      <c r="G122" s="5">
        <f>SEQUENCING!S125</f>
        <v>0</v>
      </c>
      <c r="H122" s="5">
        <f>SEQUENCING!T125</f>
        <v>0</v>
      </c>
    </row>
    <row r="123" spans="1:8" ht="16">
      <c r="A123" s="5" t="e">
        <f>CONCATENATE("run_",SAMPLES_general!#REF!)</f>
        <v>#REF!</v>
      </c>
      <c r="B123" s="5">
        <f>experiment!A123</f>
        <v>0</v>
      </c>
      <c r="C123" s="5">
        <f>SEQUENCING!W126</f>
        <v>0</v>
      </c>
      <c r="D123" s="5" t="str">
        <f>STUDY!B$5</f>
        <v>20220510_SEBIMER_PDD</v>
      </c>
      <c r="E123" s="5">
        <f>SEQUENCING!K126</f>
        <v>0</v>
      </c>
      <c r="F123" s="5">
        <f>SEQUENCING!U126</f>
        <v>0</v>
      </c>
      <c r="G123" s="5">
        <f>SEQUENCING!S126</f>
        <v>0</v>
      </c>
      <c r="H123" s="5">
        <f>SEQUENCING!T126</f>
        <v>0</v>
      </c>
    </row>
    <row r="124" spans="1:8" ht="16">
      <c r="A124" s="5" t="e">
        <f>CONCATENATE("run_",SAMPLES_general!#REF!)</f>
        <v>#REF!</v>
      </c>
      <c r="B124" s="5">
        <f>experiment!A124</f>
        <v>0</v>
      </c>
      <c r="C124" s="5">
        <f>SEQUENCING!W127</f>
        <v>0</v>
      </c>
      <c r="D124" s="5" t="str">
        <f>STUDY!B$5</f>
        <v>20220510_SEBIMER_PDD</v>
      </c>
      <c r="E124" s="5">
        <f>SEQUENCING!K127</f>
        <v>0</v>
      </c>
      <c r="F124" s="5">
        <f>SEQUENCING!U127</f>
        <v>0</v>
      </c>
      <c r="G124" s="5">
        <f>SEQUENCING!S127</f>
        <v>0</v>
      </c>
      <c r="H124" s="5">
        <f>SEQUENCING!T127</f>
        <v>0</v>
      </c>
    </row>
    <row r="125" spans="1:8" ht="16">
      <c r="A125" s="5" t="e">
        <f>CONCATENATE("run_",SAMPLES_general!#REF!)</f>
        <v>#REF!</v>
      </c>
      <c r="B125" s="5">
        <f>experiment!A125</f>
        <v>0</v>
      </c>
      <c r="C125" s="5">
        <f>SEQUENCING!W128</f>
        <v>0</v>
      </c>
      <c r="D125" s="5" t="str">
        <f>STUDY!B$5</f>
        <v>20220510_SEBIMER_PDD</v>
      </c>
      <c r="E125" s="5">
        <f>SEQUENCING!K128</f>
        <v>0</v>
      </c>
      <c r="F125" s="5">
        <f>SEQUENCING!U128</f>
        <v>0</v>
      </c>
      <c r="G125" s="5">
        <f>SEQUENCING!S128</f>
        <v>0</v>
      </c>
      <c r="H125" s="5">
        <f>SEQUENCING!T128</f>
        <v>0</v>
      </c>
    </row>
    <row r="126" spans="1:8" ht="16">
      <c r="A126" s="5" t="str">
        <f>CONCATENATE("run_",SAMPLES_general!B369)</f>
        <v>run_</v>
      </c>
      <c r="B126" s="5">
        <f>experiment!A126</f>
        <v>0</v>
      </c>
      <c r="C126" s="5">
        <f>SEQUENCING!W129</f>
        <v>0</v>
      </c>
      <c r="D126" s="5" t="str">
        <f>STUDY!B$5</f>
        <v>20220510_SEBIMER_PDD</v>
      </c>
      <c r="E126" s="5">
        <f>SEQUENCING!K129</f>
        <v>0</v>
      </c>
      <c r="F126" s="5">
        <f>SEQUENCING!U129</f>
        <v>0</v>
      </c>
      <c r="G126" s="5">
        <f>SEQUENCING!S129</f>
        <v>0</v>
      </c>
      <c r="H126" s="5">
        <f>SEQUENCING!T129</f>
        <v>0</v>
      </c>
    </row>
    <row r="127" spans="1:8" ht="16">
      <c r="A127" s="5" t="str">
        <f>CONCATENATE("run_",SAMPLES_general!B370)</f>
        <v>run_</v>
      </c>
      <c r="B127" s="5">
        <f>experiment!A127</f>
        <v>0</v>
      </c>
      <c r="C127" s="5">
        <f>SEQUENCING!W130</f>
        <v>0</v>
      </c>
      <c r="D127" s="5" t="str">
        <f>STUDY!B$5</f>
        <v>20220510_SEBIMER_PDD</v>
      </c>
      <c r="E127" s="5">
        <f>SEQUENCING!K130</f>
        <v>0</v>
      </c>
      <c r="F127" s="5">
        <f>SEQUENCING!U130</f>
        <v>0</v>
      </c>
      <c r="G127" s="5">
        <f>SEQUENCING!S130</f>
        <v>0</v>
      </c>
      <c r="H127" s="5">
        <f>SEQUENCING!T130</f>
        <v>0</v>
      </c>
    </row>
    <row r="128" spans="1:8" ht="16">
      <c r="A128" s="5" t="str">
        <f>CONCATENATE("run_",SAMPLES_general!B371)</f>
        <v>run_</v>
      </c>
      <c r="B128" s="5">
        <f>experiment!A128</f>
        <v>0</v>
      </c>
      <c r="C128" s="5">
        <f>SEQUENCING!W131</f>
        <v>0</v>
      </c>
      <c r="D128" s="5" t="str">
        <f>STUDY!B$5</f>
        <v>20220510_SEBIMER_PDD</v>
      </c>
      <c r="E128" s="5">
        <f>SEQUENCING!K131</f>
        <v>0</v>
      </c>
      <c r="F128" s="5">
        <f>SEQUENCING!U131</f>
        <v>0</v>
      </c>
      <c r="G128" s="5">
        <f>SEQUENCING!S131</f>
        <v>0</v>
      </c>
      <c r="H128" s="5">
        <f>SEQUENCING!T131</f>
        <v>0</v>
      </c>
    </row>
    <row r="129" spans="1:8" ht="16">
      <c r="A129" s="5" t="str">
        <f>CONCATENATE("run_",SAMPLES_general!B372)</f>
        <v>run_</v>
      </c>
      <c r="B129" s="5">
        <f>experiment!A129</f>
        <v>0</v>
      </c>
      <c r="C129" s="5">
        <f>SEQUENCING!W132</f>
        <v>0</v>
      </c>
      <c r="D129" s="5" t="str">
        <f>STUDY!B$5</f>
        <v>20220510_SEBIMER_PDD</v>
      </c>
      <c r="E129" s="5">
        <f>SEQUENCING!K132</f>
        <v>0</v>
      </c>
      <c r="F129" s="5">
        <f>SEQUENCING!U132</f>
        <v>0</v>
      </c>
      <c r="G129" s="5">
        <f>SEQUENCING!S132</f>
        <v>0</v>
      </c>
      <c r="H129" s="5">
        <f>SEQUENCING!T132</f>
        <v>0</v>
      </c>
    </row>
    <row r="130" spans="1:8" ht="16">
      <c r="A130" s="5" t="str">
        <f>CONCATENATE("run_",SAMPLES_general!B373)</f>
        <v>run_</v>
      </c>
      <c r="B130" s="5">
        <f>experiment!A130</f>
        <v>0</v>
      </c>
      <c r="C130" s="5">
        <f>SEQUENCING!W133</f>
        <v>0</v>
      </c>
      <c r="D130" s="5" t="str">
        <f>STUDY!B$5</f>
        <v>20220510_SEBIMER_PDD</v>
      </c>
      <c r="E130" s="5">
        <f>SEQUENCING!K133</f>
        <v>0</v>
      </c>
      <c r="F130" s="5">
        <f>SEQUENCING!U133</f>
        <v>0</v>
      </c>
      <c r="G130" s="5">
        <f>SEQUENCING!S133</f>
        <v>0</v>
      </c>
      <c r="H130" s="5">
        <f>SEQUENCING!T133</f>
        <v>0</v>
      </c>
    </row>
    <row r="131" spans="1:8" ht="16">
      <c r="A131" s="5" t="str">
        <f>CONCATENATE("run_",SAMPLES_general!B374)</f>
        <v>run_</v>
      </c>
      <c r="B131" s="5">
        <f>experiment!A131</f>
        <v>0</v>
      </c>
      <c r="C131" s="5">
        <f>SEQUENCING!W134</f>
        <v>0</v>
      </c>
      <c r="D131" s="5" t="str">
        <f>STUDY!B$5</f>
        <v>20220510_SEBIMER_PDD</v>
      </c>
      <c r="E131" s="5">
        <f>SEQUENCING!K134</f>
        <v>0</v>
      </c>
      <c r="F131" s="5">
        <f>SEQUENCING!U134</f>
        <v>0</v>
      </c>
      <c r="G131" s="5">
        <f>SEQUENCING!S134</f>
        <v>0</v>
      </c>
      <c r="H131" s="5">
        <f>SEQUENCING!T134</f>
        <v>0</v>
      </c>
    </row>
    <row r="132" spans="1:8" ht="16">
      <c r="A132" s="5" t="str">
        <f>CONCATENATE("run_",SAMPLES_general!B375)</f>
        <v>run_</v>
      </c>
      <c r="B132" s="5">
        <f>experiment!A132</f>
        <v>0</v>
      </c>
      <c r="C132" s="5">
        <f>SEQUENCING!W135</f>
        <v>0</v>
      </c>
      <c r="D132" s="5" t="str">
        <f>STUDY!B$5</f>
        <v>20220510_SEBIMER_PDD</v>
      </c>
      <c r="E132" s="5">
        <f>SEQUENCING!K135</f>
        <v>0</v>
      </c>
      <c r="F132" s="5">
        <f>SEQUENCING!U135</f>
        <v>0</v>
      </c>
      <c r="G132" s="5">
        <f>SEQUENCING!S135</f>
        <v>0</v>
      </c>
      <c r="H132" s="5">
        <f>SEQUENCING!T135</f>
        <v>0</v>
      </c>
    </row>
    <row r="133" spans="1:8" ht="16">
      <c r="A133" s="5" t="str">
        <f>CONCATENATE("run_",SAMPLES_general!B376)</f>
        <v>run_</v>
      </c>
      <c r="B133" s="5">
        <f>experiment!A133</f>
        <v>0</v>
      </c>
      <c r="C133" s="5">
        <f>SEQUENCING!W136</f>
        <v>0</v>
      </c>
      <c r="D133" s="5" t="str">
        <f>STUDY!B$5</f>
        <v>20220510_SEBIMER_PDD</v>
      </c>
      <c r="E133" s="5">
        <f>SEQUENCING!K136</f>
        <v>0</v>
      </c>
      <c r="F133" s="5">
        <f>SEQUENCING!U136</f>
        <v>0</v>
      </c>
      <c r="G133" s="5">
        <f>SEQUENCING!S136</f>
        <v>0</v>
      </c>
      <c r="H133" s="5">
        <f>SEQUENCING!T136</f>
        <v>0</v>
      </c>
    </row>
    <row r="134" spans="1:8" ht="16">
      <c r="A134" s="5" t="str">
        <f>CONCATENATE("run_",SAMPLES_general!B377)</f>
        <v>run_</v>
      </c>
      <c r="B134" s="5">
        <f>experiment!A134</f>
        <v>0</v>
      </c>
      <c r="C134" s="5">
        <f>SEQUENCING!W137</f>
        <v>0</v>
      </c>
      <c r="D134" s="5" t="str">
        <f>STUDY!B$5</f>
        <v>20220510_SEBIMER_PDD</v>
      </c>
      <c r="E134" s="5">
        <f>SEQUENCING!K137</f>
        <v>0</v>
      </c>
      <c r="F134" s="5">
        <f>SEQUENCING!U137</f>
        <v>0</v>
      </c>
      <c r="G134" s="5">
        <f>SEQUENCING!S137</f>
        <v>0</v>
      </c>
      <c r="H134" s="5">
        <f>SEQUENCING!T137</f>
        <v>0</v>
      </c>
    </row>
    <row r="135" spans="1:8" ht="16">
      <c r="A135" s="5" t="str">
        <f>CONCATENATE("run_",SAMPLES_general!B378)</f>
        <v>run_</v>
      </c>
      <c r="B135" s="5">
        <f>experiment!A135</f>
        <v>0</v>
      </c>
      <c r="C135" s="5">
        <f>SEQUENCING!W138</f>
        <v>0</v>
      </c>
      <c r="D135" s="5" t="str">
        <f>STUDY!B$5</f>
        <v>20220510_SEBIMER_PDD</v>
      </c>
      <c r="E135" s="5">
        <f>SEQUENCING!K138</f>
        <v>0</v>
      </c>
      <c r="F135" s="5">
        <f>SEQUENCING!U138</f>
        <v>0</v>
      </c>
      <c r="G135" s="5">
        <f>SEQUENCING!S138</f>
        <v>0</v>
      </c>
      <c r="H135" s="5">
        <f>SEQUENCING!T138</f>
        <v>0</v>
      </c>
    </row>
    <row r="136" spans="1:8" ht="16">
      <c r="A136" s="5" t="str">
        <f>CONCATENATE("run_",SAMPLES_general!B379)</f>
        <v>run_</v>
      </c>
      <c r="B136" s="5">
        <f>experiment!A136</f>
        <v>0</v>
      </c>
      <c r="C136" s="5">
        <f>SEQUENCING!W139</f>
        <v>0</v>
      </c>
      <c r="D136" s="5" t="str">
        <f>STUDY!B$5</f>
        <v>20220510_SEBIMER_PDD</v>
      </c>
      <c r="E136" s="5">
        <f>SEQUENCING!K139</f>
        <v>0</v>
      </c>
      <c r="F136" s="5">
        <f>SEQUENCING!U139</f>
        <v>0</v>
      </c>
      <c r="G136" s="5">
        <f>SEQUENCING!S139</f>
        <v>0</v>
      </c>
      <c r="H136" s="5">
        <f>SEQUENCING!T139</f>
        <v>0</v>
      </c>
    </row>
    <row r="137" spans="1:8" ht="16">
      <c r="A137" s="5" t="str">
        <f>CONCATENATE("run_",SAMPLES_general!B380)</f>
        <v>run_</v>
      </c>
      <c r="B137" s="5">
        <f>experiment!A137</f>
        <v>0</v>
      </c>
      <c r="C137" s="5">
        <f>SEQUENCING!W140</f>
        <v>0</v>
      </c>
      <c r="D137" s="5" t="str">
        <f>STUDY!B$5</f>
        <v>20220510_SEBIMER_PDD</v>
      </c>
      <c r="E137" s="5">
        <f>SEQUENCING!K140</f>
        <v>0</v>
      </c>
      <c r="F137" s="5">
        <f>SEQUENCING!U140</f>
        <v>0</v>
      </c>
      <c r="G137" s="5">
        <f>SEQUENCING!S140</f>
        <v>0</v>
      </c>
      <c r="H137" s="5">
        <f>SEQUENCING!T140</f>
        <v>0</v>
      </c>
    </row>
    <row r="138" spans="1:8" ht="16">
      <c r="A138" s="5" t="str">
        <f>CONCATENATE("run_",SAMPLES_general!B381)</f>
        <v>run_</v>
      </c>
      <c r="B138" s="5">
        <f>experiment!A138</f>
        <v>0</v>
      </c>
      <c r="C138" s="5">
        <f>SEQUENCING!W141</f>
        <v>0</v>
      </c>
      <c r="D138" s="5" t="str">
        <f>STUDY!B$5</f>
        <v>20220510_SEBIMER_PDD</v>
      </c>
      <c r="E138" s="5">
        <f>SEQUENCING!K141</f>
        <v>0</v>
      </c>
      <c r="F138" s="5">
        <f>SEQUENCING!U141</f>
        <v>0</v>
      </c>
      <c r="G138" s="5">
        <f>SEQUENCING!S141</f>
        <v>0</v>
      </c>
      <c r="H138" s="5">
        <f>SEQUENCING!T141</f>
        <v>0</v>
      </c>
    </row>
    <row r="139" spans="1:8" ht="16">
      <c r="A139" s="5" t="str">
        <f>CONCATENATE("run_",SAMPLES_general!B382)</f>
        <v>run_</v>
      </c>
      <c r="B139" s="5">
        <f>experiment!A139</f>
        <v>0</v>
      </c>
      <c r="C139" s="5">
        <f>SEQUENCING!W142</f>
        <v>0</v>
      </c>
      <c r="D139" s="5" t="str">
        <f>STUDY!B$5</f>
        <v>20220510_SEBIMER_PDD</v>
      </c>
      <c r="E139" s="5">
        <f>SEQUENCING!K142</f>
        <v>0</v>
      </c>
      <c r="F139" s="5">
        <f>SEQUENCING!U142</f>
        <v>0</v>
      </c>
      <c r="G139" s="5">
        <f>SEQUENCING!S142</f>
        <v>0</v>
      </c>
      <c r="H139" s="5">
        <f>SEQUENCING!T142</f>
        <v>0</v>
      </c>
    </row>
    <row r="140" spans="1:8" ht="16">
      <c r="A140" s="5" t="str">
        <f>CONCATENATE("run_",SAMPLES_general!B383)</f>
        <v>run_</v>
      </c>
      <c r="B140" s="5">
        <f>experiment!A140</f>
        <v>0</v>
      </c>
      <c r="C140" s="5">
        <f>SEQUENCING!W143</f>
        <v>0</v>
      </c>
      <c r="D140" s="5" t="str">
        <f>STUDY!B$5</f>
        <v>20220510_SEBIMER_PDD</v>
      </c>
      <c r="E140" s="5">
        <f>SEQUENCING!K143</f>
        <v>0</v>
      </c>
      <c r="F140" s="5">
        <f>SEQUENCING!U143</f>
        <v>0</v>
      </c>
      <c r="G140" s="5">
        <f>SEQUENCING!S143</f>
        <v>0</v>
      </c>
      <c r="H140" s="5">
        <f>SEQUENCING!T143</f>
        <v>0</v>
      </c>
    </row>
    <row r="141" spans="1:8" ht="16">
      <c r="A141" s="5" t="str">
        <f>CONCATENATE("run_",SAMPLES_general!B384)</f>
        <v>run_</v>
      </c>
      <c r="B141" s="5">
        <f>experiment!A141</f>
        <v>0</v>
      </c>
      <c r="C141" s="5">
        <f>SEQUENCING!W144</f>
        <v>0</v>
      </c>
      <c r="D141" s="5" t="str">
        <f>STUDY!B$5</f>
        <v>20220510_SEBIMER_PDD</v>
      </c>
      <c r="E141" s="5">
        <f>SEQUENCING!K144</f>
        <v>0</v>
      </c>
      <c r="F141" s="5">
        <f>SEQUENCING!U144</f>
        <v>0</v>
      </c>
      <c r="G141" s="5">
        <f>SEQUENCING!S144</f>
        <v>0</v>
      </c>
      <c r="H141" s="5">
        <f>SEQUENCING!T144</f>
        <v>0</v>
      </c>
    </row>
    <row r="142" spans="1:8" ht="16">
      <c r="A142" s="5" t="str">
        <f>CONCATENATE("run_",SAMPLES_general!B385)</f>
        <v>run_</v>
      </c>
      <c r="B142" s="5">
        <f>experiment!A142</f>
        <v>0</v>
      </c>
      <c r="C142" s="5">
        <f>SEQUENCING!W145</f>
        <v>0</v>
      </c>
      <c r="D142" s="5" t="str">
        <f>STUDY!B$5</f>
        <v>20220510_SEBIMER_PDD</v>
      </c>
      <c r="E142" s="5">
        <f>SEQUENCING!K145</f>
        <v>0</v>
      </c>
      <c r="F142" s="5">
        <f>SEQUENCING!U145</f>
        <v>0</v>
      </c>
      <c r="G142" s="5">
        <f>SEQUENCING!S145</f>
        <v>0</v>
      </c>
      <c r="H142" s="5">
        <f>SEQUENCING!T145</f>
        <v>0</v>
      </c>
    </row>
    <row r="143" spans="1:8" ht="16">
      <c r="A143" s="5" t="str">
        <f>CONCATENATE("run_",SAMPLES_general!B386)</f>
        <v>run_</v>
      </c>
      <c r="B143" s="5">
        <f>experiment!A143</f>
        <v>0</v>
      </c>
      <c r="C143" s="5">
        <f>SEQUENCING!W146</f>
        <v>0</v>
      </c>
      <c r="D143" s="5" t="str">
        <f>STUDY!B$5</f>
        <v>20220510_SEBIMER_PDD</v>
      </c>
      <c r="E143" s="5">
        <f>SEQUENCING!K146</f>
        <v>0</v>
      </c>
      <c r="F143" s="5">
        <f>SEQUENCING!U146</f>
        <v>0</v>
      </c>
      <c r="G143" s="5">
        <f>SEQUENCING!S146</f>
        <v>0</v>
      </c>
      <c r="H143" s="5">
        <f>SEQUENCING!T146</f>
        <v>0</v>
      </c>
    </row>
    <row r="144" spans="1:8" ht="16">
      <c r="A144" s="5" t="str">
        <f>CONCATENATE("run_",SAMPLES_general!B387)</f>
        <v>run_</v>
      </c>
      <c r="B144" s="5">
        <f>experiment!A144</f>
        <v>0</v>
      </c>
      <c r="C144" s="5">
        <f>SEQUENCING!W147</f>
        <v>0</v>
      </c>
      <c r="D144" s="5" t="str">
        <f>STUDY!B$5</f>
        <v>20220510_SEBIMER_PDD</v>
      </c>
      <c r="E144" s="5">
        <f>SEQUENCING!K147</f>
        <v>0</v>
      </c>
      <c r="F144" s="5">
        <f>SEQUENCING!U147</f>
        <v>0</v>
      </c>
      <c r="G144" s="5">
        <f>SEQUENCING!S147</f>
        <v>0</v>
      </c>
      <c r="H144" s="5">
        <f>SEQUENCING!T147</f>
        <v>0</v>
      </c>
    </row>
    <row r="145" spans="1:8" ht="16">
      <c r="A145" s="5" t="str">
        <f>CONCATENATE("run_",SAMPLES_general!B388)</f>
        <v>run_</v>
      </c>
      <c r="B145" s="5">
        <f>experiment!A145</f>
        <v>0</v>
      </c>
      <c r="C145" s="5">
        <f>SEQUENCING!W148</f>
        <v>0</v>
      </c>
      <c r="D145" s="5" t="str">
        <f>STUDY!B$5</f>
        <v>20220510_SEBIMER_PDD</v>
      </c>
      <c r="E145" s="5">
        <f>SEQUENCING!K148</f>
        <v>0</v>
      </c>
      <c r="F145" s="5">
        <f>SEQUENCING!U148</f>
        <v>0</v>
      </c>
      <c r="G145" s="5">
        <f>SEQUENCING!S148</f>
        <v>0</v>
      </c>
      <c r="H145" s="5">
        <f>SEQUENCING!T148</f>
        <v>0</v>
      </c>
    </row>
    <row r="146" spans="1:8" ht="16">
      <c r="A146" s="5" t="str">
        <f>CONCATENATE("run_",SAMPLES_general!B389)</f>
        <v>run_</v>
      </c>
      <c r="B146" s="5">
        <f>experiment!A146</f>
        <v>0</v>
      </c>
      <c r="C146" s="5">
        <f>SEQUENCING!W149</f>
        <v>0</v>
      </c>
      <c r="D146" s="5" t="str">
        <f>STUDY!B$5</f>
        <v>20220510_SEBIMER_PDD</v>
      </c>
      <c r="E146" s="5">
        <f>SEQUENCING!K149</f>
        <v>0</v>
      </c>
      <c r="F146" s="5">
        <f>SEQUENCING!U149</f>
        <v>0</v>
      </c>
      <c r="G146" s="5">
        <f>SEQUENCING!S149</f>
        <v>0</v>
      </c>
      <c r="H146" s="5">
        <f>SEQUENCING!T149</f>
        <v>0</v>
      </c>
    </row>
    <row r="147" spans="1:8" ht="16">
      <c r="A147" s="5" t="str">
        <f>CONCATENATE("run_",SAMPLES_general!B390)</f>
        <v>run_</v>
      </c>
      <c r="B147" s="5">
        <f>experiment!A147</f>
        <v>0</v>
      </c>
      <c r="C147" s="5">
        <f>SEQUENCING!W150</f>
        <v>0</v>
      </c>
      <c r="D147" s="5" t="str">
        <f>STUDY!B$5</f>
        <v>20220510_SEBIMER_PDD</v>
      </c>
      <c r="E147" s="5">
        <f>SEQUENCING!K150</f>
        <v>0</v>
      </c>
      <c r="F147" s="5">
        <f>SEQUENCING!U150</f>
        <v>0</v>
      </c>
      <c r="G147" s="5">
        <f>SEQUENCING!S150</f>
        <v>0</v>
      </c>
      <c r="H147" s="5">
        <f>SEQUENCING!T150</f>
        <v>0</v>
      </c>
    </row>
    <row r="148" spans="1:8" ht="16">
      <c r="A148" s="5" t="str">
        <f>CONCATENATE("run_",SAMPLES_general!B391)</f>
        <v>run_</v>
      </c>
      <c r="B148" s="5">
        <f>experiment!A148</f>
        <v>0</v>
      </c>
      <c r="C148" s="5">
        <f>SEQUENCING!W151</f>
        <v>0</v>
      </c>
      <c r="D148" s="5" t="str">
        <f>STUDY!B$5</f>
        <v>20220510_SEBIMER_PDD</v>
      </c>
      <c r="E148" s="5">
        <f>SEQUENCING!K151</f>
        <v>0</v>
      </c>
      <c r="F148" s="5">
        <f>SEQUENCING!U151</f>
        <v>0</v>
      </c>
      <c r="G148" s="5">
        <f>SEQUENCING!S151</f>
        <v>0</v>
      </c>
      <c r="H148" s="5">
        <f>SEQUENCING!T151</f>
        <v>0</v>
      </c>
    </row>
    <row r="149" spans="1:8" ht="16">
      <c r="A149" s="5" t="str">
        <f>CONCATENATE("run_",SAMPLES_general!B392)</f>
        <v>run_</v>
      </c>
      <c r="B149" s="5">
        <f>experiment!A149</f>
        <v>0</v>
      </c>
      <c r="C149" s="5">
        <f>SEQUENCING!W152</f>
        <v>0</v>
      </c>
      <c r="D149" s="5" t="str">
        <f>STUDY!B$5</f>
        <v>20220510_SEBIMER_PDD</v>
      </c>
      <c r="E149" s="5">
        <f>SEQUENCING!K152</f>
        <v>0</v>
      </c>
      <c r="F149" s="5">
        <f>SEQUENCING!U152</f>
        <v>0</v>
      </c>
      <c r="G149" s="5">
        <f>SEQUENCING!S152</f>
        <v>0</v>
      </c>
      <c r="H149" s="5">
        <f>SEQUENCING!T152</f>
        <v>0</v>
      </c>
    </row>
    <row r="150" spans="1:8" ht="16">
      <c r="A150" s="5" t="str">
        <f>CONCATENATE("run_",SAMPLES_general!B393)</f>
        <v>run_</v>
      </c>
      <c r="B150" s="5">
        <f>experiment!A150</f>
        <v>0</v>
      </c>
      <c r="C150" s="5">
        <f>SEQUENCING!W153</f>
        <v>0</v>
      </c>
      <c r="D150" s="5" t="str">
        <f>STUDY!B$5</f>
        <v>20220510_SEBIMER_PDD</v>
      </c>
      <c r="E150" s="5">
        <f>SEQUENCING!K153</f>
        <v>0</v>
      </c>
      <c r="F150" s="5">
        <f>SEQUENCING!U153</f>
        <v>0</v>
      </c>
      <c r="G150" s="5">
        <f>SEQUENCING!S153</f>
        <v>0</v>
      </c>
      <c r="H150" s="5">
        <f>SEQUENCING!T153</f>
        <v>0</v>
      </c>
    </row>
  </sheetData>
  <pageMargins left="0.7" right="0.7" top="0.75" bottom="0.75" header="0.3" footer="0.3"/>
  <pageSetup paperSize="9" firstPageNumber="2147483648"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2"/>
  <dimension ref="A1:CF283"/>
  <sheetViews>
    <sheetView topLeftCell="AB1" workbookViewId="0">
      <selection activeCell="AF1" sqref="AF1"/>
    </sheetView>
  </sheetViews>
  <sheetFormatPr baseColWidth="10" defaultColWidth="11.5" defaultRowHeight="15"/>
  <cols>
    <col min="1" max="1" width="39.6640625" style="86" bestFit="1" customWidth="1"/>
    <col min="2" max="2" width="27.5" style="86" bestFit="1" customWidth="1"/>
    <col min="3" max="3" width="17.83203125" style="86" bestFit="1" customWidth="1"/>
    <col min="4" max="4" width="39.1640625" style="86" bestFit="1" customWidth="1"/>
    <col min="5" max="5" width="28" style="86" bestFit="1" customWidth="1"/>
    <col min="6" max="6" width="42.5" style="86" bestFit="1" customWidth="1"/>
    <col min="7" max="7" width="26.33203125" style="86" bestFit="1" customWidth="1"/>
    <col min="8" max="8" width="19.83203125" style="86" bestFit="1" customWidth="1"/>
    <col min="9" max="9" width="22.83203125" style="86" bestFit="1" customWidth="1"/>
    <col min="10" max="10" width="15.5" style="86" bestFit="1" customWidth="1"/>
    <col min="11" max="11" width="14.5" style="86" bestFit="1" customWidth="1"/>
    <col min="12" max="12" width="12.6640625" style="86" bestFit="1" customWidth="1"/>
    <col min="13" max="13" width="27.5" style="86" customWidth="1"/>
    <col min="14" max="14" width="25.83203125" style="86" bestFit="1" customWidth="1"/>
    <col min="15" max="15" width="13.5" style="86" bestFit="1" customWidth="1"/>
    <col min="16" max="16" width="17.5" style="86" bestFit="1" customWidth="1"/>
    <col min="17" max="17" width="17.33203125" style="86" bestFit="1" customWidth="1"/>
    <col min="18" max="18" width="31.33203125" style="86" bestFit="1" customWidth="1"/>
    <col min="19" max="19" width="28.1640625" style="86" bestFit="1" customWidth="1"/>
    <col min="20" max="20" width="26.1640625" style="86" bestFit="1" customWidth="1"/>
    <col min="21" max="21" width="22.5" style="86" bestFit="1" customWidth="1"/>
    <col min="22" max="22" width="43.1640625" style="86" bestFit="1" customWidth="1"/>
    <col min="23" max="23" width="55.5" style="86" bestFit="1" customWidth="1"/>
    <col min="24" max="24" width="14" style="86" bestFit="1" customWidth="1"/>
    <col min="25" max="25" width="26.83203125" style="86" bestFit="1" customWidth="1"/>
    <col min="26" max="26" width="114.5" style="86" bestFit="1" customWidth="1"/>
    <col min="27" max="27" width="110.6640625" style="86" bestFit="1" customWidth="1"/>
    <col min="28" max="28" width="18.6640625" style="86" bestFit="1" customWidth="1"/>
    <col min="29" max="29" width="25.33203125" style="86" bestFit="1" customWidth="1"/>
    <col min="30" max="30" width="14.83203125" style="86" bestFit="1" customWidth="1"/>
    <col min="31" max="31" width="15.1640625" style="86" bestFit="1" customWidth="1"/>
    <col min="32" max="32" width="17.33203125" style="86" bestFit="1" customWidth="1"/>
    <col min="33" max="33" width="36.1640625" style="86" bestFit="1" customWidth="1"/>
    <col min="34" max="34" width="54.1640625" style="86" bestFit="1" customWidth="1"/>
    <col min="35" max="16384" width="11.5" style="86"/>
  </cols>
  <sheetData>
    <row r="1" spans="1:84" ht="16">
      <c r="A1" s="86" t="s">
        <v>374</v>
      </c>
      <c r="B1" s="86" t="s">
        <v>375</v>
      </c>
      <c r="C1" s="86" t="s">
        <v>376</v>
      </c>
      <c r="D1" s="86" t="s">
        <v>377</v>
      </c>
      <c r="E1" s="86" t="s">
        <v>378</v>
      </c>
      <c r="F1" s="87" t="s">
        <v>379</v>
      </c>
      <c r="G1" s="86" t="s">
        <v>380</v>
      </c>
      <c r="H1" s="86" t="s">
        <v>381</v>
      </c>
      <c r="I1" s="86" t="s">
        <v>382</v>
      </c>
      <c r="J1" s="86" t="s">
        <v>383</v>
      </c>
      <c r="K1" s="86" t="s">
        <v>384</v>
      </c>
      <c r="L1" s="88" t="s">
        <v>385</v>
      </c>
      <c r="M1" s="88" t="s">
        <v>386</v>
      </c>
      <c r="N1" s="88" t="s">
        <v>387</v>
      </c>
      <c r="O1" s="88" t="s">
        <v>388</v>
      </c>
      <c r="P1" s="88" t="s">
        <v>389</v>
      </c>
      <c r="Q1" s="88" t="s">
        <v>390</v>
      </c>
      <c r="R1" s="88" t="s">
        <v>391</v>
      </c>
      <c r="S1" s="88" t="s">
        <v>392</v>
      </c>
      <c r="T1" s="86" t="s">
        <v>393</v>
      </c>
      <c r="U1" s="86" t="s">
        <v>394</v>
      </c>
      <c r="V1" s="86" t="s">
        <v>395</v>
      </c>
      <c r="W1" s="86" t="s">
        <v>396</v>
      </c>
      <c r="X1" s="86" t="s">
        <v>397</v>
      </c>
      <c r="Y1" s="86" t="s">
        <v>398</v>
      </c>
      <c r="Z1" s="86" t="s">
        <v>399</v>
      </c>
      <c r="AA1" s="86" t="s">
        <v>400</v>
      </c>
      <c r="AB1" s="86" t="s">
        <v>401</v>
      </c>
      <c r="AC1" s="86" t="s">
        <v>402</v>
      </c>
      <c r="AD1" s="86" t="s">
        <v>403</v>
      </c>
      <c r="AE1" s="86" t="s">
        <v>404</v>
      </c>
      <c r="AF1" s="86" t="s">
        <v>405</v>
      </c>
      <c r="AG1" s="86" t="s">
        <v>406</v>
      </c>
      <c r="AH1" s="89" t="s">
        <v>407</v>
      </c>
      <c r="AI1" s="89"/>
      <c r="AJ1" s="89"/>
      <c r="AK1" s="89"/>
      <c r="AL1" s="89"/>
      <c r="AM1" s="89"/>
      <c r="AN1" s="89"/>
      <c r="AO1" s="89"/>
      <c r="AP1" s="90"/>
      <c r="AQ1" s="90"/>
      <c r="AR1" s="90"/>
      <c r="AS1" s="89"/>
      <c r="AT1" s="89"/>
      <c r="AU1" s="89"/>
      <c r="AV1" s="89"/>
      <c r="AW1" s="89"/>
      <c r="AX1" s="89"/>
      <c r="AY1" s="89"/>
      <c r="AZ1" s="90"/>
      <c r="BA1" s="90"/>
      <c r="BB1" s="90"/>
      <c r="BC1" s="69"/>
      <c r="BD1" s="91"/>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row>
    <row r="2" spans="1:84" ht="32">
      <c r="A2" s="86" t="s">
        <v>408</v>
      </c>
      <c r="B2" s="86" t="s">
        <v>409</v>
      </c>
      <c r="C2" s="86" t="s">
        <v>410</v>
      </c>
      <c r="D2" s="86" t="s">
        <v>411</v>
      </c>
      <c r="E2" s="86" t="s">
        <v>412</v>
      </c>
      <c r="F2" s="86" t="s">
        <v>413</v>
      </c>
      <c r="G2" s="86" t="s">
        <v>414</v>
      </c>
      <c r="H2" s="86" t="s">
        <v>415</v>
      </c>
      <c r="I2" s="86" t="s">
        <v>416</v>
      </c>
      <c r="J2" s="86" t="s">
        <v>417</v>
      </c>
      <c r="K2" s="86" t="s">
        <v>418</v>
      </c>
      <c r="L2" s="92" t="s">
        <v>419</v>
      </c>
      <c r="M2" s="92" t="s">
        <v>420</v>
      </c>
      <c r="N2" s="92" t="s">
        <v>421</v>
      </c>
      <c r="O2" s="92" t="s">
        <v>422</v>
      </c>
      <c r="P2" s="92" t="s">
        <v>423</v>
      </c>
      <c r="Q2" s="92" t="s">
        <v>424</v>
      </c>
      <c r="R2" s="92" t="s">
        <v>425</v>
      </c>
      <c r="S2" s="92" t="s">
        <v>426</v>
      </c>
      <c r="T2" s="86" t="s">
        <v>427</v>
      </c>
      <c r="U2" s="86" t="s">
        <v>428</v>
      </c>
      <c r="V2" s="86" t="s">
        <v>429</v>
      </c>
      <c r="W2" s="86" t="s">
        <v>41</v>
      </c>
      <c r="X2" s="86" t="s">
        <v>42</v>
      </c>
      <c r="Y2" s="86" t="s">
        <v>430</v>
      </c>
      <c r="Z2" s="38" t="s">
        <v>43</v>
      </c>
      <c r="AA2" s="86" t="s">
        <v>431</v>
      </c>
      <c r="AB2" s="86" t="s">
        <v>432</v>
      </c>
      <c r="AC2" s="86" t="s">
        <v>433</v>
      </c>
      <c r="AD2" s="86" t="s">
        <v>434</v>
      </c>
      <c r="AE2" s="86" t="s">
        <v>435</v>
      </c>
      <c r="AF2" s="86" t="s">
        <v>436</v>
      </c>
      <c r="AG2" s="86" t="s">
        <v>227</v>
      </c>
      <c r="AH2" s="86" t="s">
        <v>437</v>
      </c>
    </row>
    <row r="3" spans="1:84" ht="16">
      <c r="A3" s="86" t="s">
        <v>438</v>
      </c>
      <c r="B3" s="86" t="s">
        <v>439</v>
      </c>
      <c r="C3" s="86" t="s">
        <v>440</v>
      </c>
      <c r="D3" s="86" t="s">
        <v>441</v>
      </c>
      <c r="E3" s="86" t="s">
        <v>442</v>
      </c>
      <c r="F3" s="86" t="s">
        <v>443</v>
      </c>
      <c r="G3" s="86" t="s">
        <v>188</v>
      </c>
      <c r="H3" s="86" t="s">
        <v>444</v>
      </c>
      <c r="I3" s="86" t="s">
        <v>445</v>
      </c>
      <c r="J3" s="86" t="s">
        <v>446</v>
      </c>
      <c r="K3" s="86" t="s">
        <v>447</v>
      </c>
      <c r="L3" s="93" t="s">
        <v>448</v>
      </c>
      <c r="M3" s="93" t="s">
        <v>449</v>
      </c>
      <c r="N3" s="93" t="s">
        <v>450</v>
      </c>
      <c r="O3" s="93" t="s">
        <v>451</v>
      </c>
      <c r="P3" s="93" t="s">
        <v>430</v>
      </c>
      <c r="Q3" s="93" t="s">
        <v>452</v>
      </c>
      <c r="R3" s="93" t="s">
        <v>189</v>
      </c>
      <c r="S3" s="93" t="s">
        <v>453</v>
      </c>
      <c r="T3" s="86" t="s">
        <v>454</v>
      </c>
      <c r="U3" s="86" t="s">
        <v>455</v>
      </c>
      <c r="V3" s="86" t="s">
        <v>456</v>
      </c>
      <c r="W3" s="86" t="s">
        <v>44</v>
      </c>
      <c r="X3" s="86" t="s">
        <v>45</v>
      </c>
      <c r="Y3" s="86" t="s">
        <v>430</v>
      </c>
      <c r="Z3" s="38" t="s">
        <v>46</v>
      </c>
      <c r="AA3" s="86" t="s">
        <v>457</v>
      </c>
      <c r="AB3" s="86" t="s">
        <v>458</v>
      </c>
      <c r="AC3" s="86" t="s">
        <v>459</v>
      </c>
      <c r="AD3" s="86" t="s">
        <v>460</v>
      </c>
      <c r="AE3" s="86" t="s">
        <v>461</v>
      </c>
      <c r="AF3" s="86" t="s">
        <v>462</v>
      </c>
      <c r="AG3" s="86" t="s">
        <v>335</v>
      </c>
      <c r="AH3" s="86" t="s">
        <v>463</v>
      </c>
    </row>
    <row r="4" spans="1:84" ht="48">
      <c r="A4" s="86" t="s">
        <v>464</v>
      </c>
      <c r="B4" s="86" t="s">
        <v>465</v>
      </c>
      <c r="D4" s="86" t="s">
        <v>466</v>
      </c>
      <c r="E4" s="86" t="s">
        <v>467</v>
      </c>
      <c r="F4" s="86" t="s">
        <v>468</v>
      </c>
      <c r="H4" s="86" t="s">
        <v>469</v>
      </c>
      <c r="I4" s="86" t="s">
        <v>470</v>
      </c>
      <c r="J4" s="86" t="s">
        <v>471</v>
      </c>
      <c r="K4" s="86" t="s">
        <v>472</v>
      </c>
      <c r="L4" s="92" t="s">
        <v>473</v>
      </c>
      <c r="M4" s="92" t="s">
        <v>474</v>
      </c>
      <c r="N4" s="92" t="s">
        <v>475</v>
      </c>
      <c r="O4" s="94" t="s">
        <v>476</v>
      </c>
      <c r="P4" s="94" t="s">
        <v>477</v>
      </c>
      <c r="Q4" s="95" t="s">
        <v>422</v>
      </c>
      <c r="R4" s="92" t="s">
        <v>478</v>
      </c>
      <c r="S4" s="92" t="s">
        <v>479</v>
      </c>
      <c r="T4" s="86" t="s">
        <v>480</v>
      </c>
      <c r="U4" s="86" t="s">
        <v>481</v>
      </c>
      <c r="V4" s="86" t="s">
        <v>482</v>
      </c>
      <c r="W4" s="86" t="s">
        <v>47</v>
      </c>
      <c r="X4" s="86" t="s">
        <v>48</v>
      </c>
      <c r="Y4" s="86" t="s">
        <v>430</v>
      </c>
      <c r="Z4" s="38" t="s">
        <v>483</v>
      </c>
      <c r="AA4" s="86" t="s">
        <v>484</v>
      </c>
      <c r="AB4" s="86" t="s">
        <v>485</v>
      </c>
      <c r="AC4" s="86" t="s">
        <v>486</v>
      </c>
      <c r="AF4" s="86" t="s">
        <v>487</v>
      </c>
      <c r="AG4" s="86" t="s">
        <v>230</v>
      </c>
      <c r="AH4" s="86" t="s">
        <v>488</v>
      </c>
    </row>
    <row r="5" spans="1:84" ht="48">
      <c r="A5" s="86" t="s">
        <v>489</v>
      </c>
      <c r="B5" s="86" t="s">
        <v>490</v>
      </c>
      <c r="D5" s="86" t="s">
        <v>491</v>
      </c>
      <c r="E5" s="86" t="s">
        <v>492</v>
      </c>
      <c r="F5" s="86" t="s">
        <v>493</v>
      </c>
      <c r="H5" s="86" t="s">
        <v>494</v>
      </c>
      <c r="I5" s="86" t="s">
        <v>495</v>
      </c>
      <c r="J5" s="86" t="s">
        <v>496</v>
      </c>
      <c r="L5" s="93" t="s">
        <v>497</v>
      </c>
      <c r="M5" s="93" t="s">
        <v>498</v>
      </c>
      <c r="N5" s="93" t="s">
        <v>499</v>
      </c>
      <c r="Q5" s="96" t="s">
        <v>451</v>
      </c>
      <c r="R5" s="93" t="s">
        <v>500</v>
      </c>
      <c r="S5" s="93" t="s">
        <v>501</v>
      </c>
      <c r="T5" s="86" t="s">
        <v>502</v>
      </c>
      <c r="U5" s="86" t="s">
        <v>503</v>
      </c>
      <c r="W5" s="86" t="s">
        <v>50</v>
      </c>
      <c r="X5" s="86" t="s">
        <v>51</v>
      </c>
      <c r="Y5" s="86" t="s">
        <v>430</v>
      </c>
      <c r="Z5" s="38" t="s">
        <v>52</v>
      </c>
      <c r="AA5" s="97" t="s">
        <v>422</v>
      </c>
      <c r="AB5" s="86" t="s">
        <v>504</v>
      </c>
      <c r="AC5" s="86" t="s">
        <v>505</v>
      </c>
      <c r="AF5" s="86" t="s">
        <v>506</v>
      </c>
      <c r="AG5" s="86" t="s">
        <v>336</v>
      </c>
      <c r="AH5" s="86" t="s">
        <v>507</v>
      </c>
    </row>
    <row r="6" spans="1:84" ht="32">
      <c r="A6" s="86" t="s">
        <v>508</v>
      </c>
      <c r="B6" s="86" t="s">
        <v>509</v>
      </c>
      <c r="D6" s="86" t="s">
        <v>510</v>
      </c>
      <c r="E6" s="86" t="s">
        <v>511</v>
      </c>
      <c r="F6" s="86" t="s">
        <v>512</v>
      </c>
      <c r="H6" s="86" t="s">
        <v>513</v>
      </c>
      <c r="J6" s="86" t="s">
        <v>445</v>
      </c>
      <c r="L6" s="94" t="s">
        <v>514</v>
      </c>
      <c r="M6" s="92" t="s">
        <v>515</v>
      </c>
      <c r="N6" s="92" t="s">
        <v>516</v>
      </c>
      <c r="Q6" s="98" t="s">
        <v>476</v>
      </c>
      <c r="R6" s="92" t="s">
        <v>517</v>
      </c>
      <c r="S6" s="92" t="s">
        <v>518</v>
      </c>
      <c r="T6" s="86" t="s">
        <v>519</v>
      </c>
      <c r="U6" s="86" t="s">
        <v>520</v>
      </c>
      <c r="W6" s="86" t="s">
        <v>53</v>
      </c>
      <c r="X6" s="86" t="s">
        <v>54</v>
      </c>
      <c r="Y6" s="86" t="s">
        <v>430</v>
      </c>
      <c r="Z6" s="38" t="s">
        <v>55</v>
      </c>
      <c r="AA6" s="99" t="s">
        <v>476</v>
      </c>
      <c r="AB6" s="97" t="s">
        <v>422</v>
      </c>
      <c r="AC6" s="86" t="s">
        <v>521</v>
      </c>
      <c r="AF6" s="86" t="s">
        <v>522</v>
      </c>
      <c r="AG6" s="86" t="s">
        <v>337</v>
      </c>
      <c r="AH6" s="86" t="s">
        <v>523</v>
      </c>
    </row>
    <row r="7" spans="1:84" ht="32">
      <c r="A7" s="86" t="s">
        <v>524</v>
      </c>
      <c r="B7" s="86" t="s">
        <v>525</v>
      </c>
      <c r="D7" s="86" t="s">
        <v>526</v>
      </c>
      <c r="E7" s="86" t="s">
        <v>527</v>
      </c>
      <c r="F7" s="86" t="s">
        <v>528</v>
      </c>
      <c r="H7" s="86" t="s">
        <v>529</v>
      </c>
      <c r="J7" s="86" t="s">
        <v>470</v>
      </c>
      <c r="M7" s="96" t="s">
        <v>530</v>
      </c>
      <c r="N7" s="93" t="s">
        <v>531</v>
      </c>
      <c r="R7" s="93" t="s">
        <v>532</v>
      </c>
      <c r="S7" s="93" t="s">
        <v>533</v>
      </c>
      <c r="T7" s="86" t="s">
        <v>534</v>
      </c>
      <c r="W7" s="86" t="s">
        <v>56</v>
      </c>
      <c r="X7" s="86" t="s">
        <v>57</v>
      </c>
      <c r="Y7" s="86" t="s">
        <v>430</v>
      </c>
      <c r="Z7" s="38" t="s">
        <v>58</v>
      </c>
      <c r="AB7" s="99" t="s">
        <v>476</v>
      </c>
      <c r="AC7" s="86" t="s">
        <v>535</v>
      </c>
      <c r="AF7" s="86" t="s">
        <v>536</v>
      </c>
      <c r="AG7" s="86" t="s">
        <v>236</v>
      </c>
      <c r="AH7" s="86" t="s">
        <v>537</v>
      </c>
    </row>
    <row r="8" spans="1:84" ht="16">
      <c r="A8" s="86" t="s">
        <v>538</v>
      </c>
      <c r="B8" s="86" t="s">
        <v>539</v>
      </c>
      <c r="D8" s="86" t="s">
        <v>508</v>
      </c>
      <c r="E8" s="86" t="s">
        <v>540</v>
      </c>
      <c r="F8" s="86" t="s">
        <v>541</v>
      </c>
      <c r="H8" s="86" t="s">
        <v>542</v>
      </c>
      <c r="M8" s="95" t="s">
        <v>543</v>
      </c>
      <c r="N8" s="92" t="s">
        <v>544</v>
      </c>
      <c r="R8" s="92" t="s">
        <v>545</v>
      </c>
      <c r="S8" s="92" t="s">
        <v>546</v>
      </c>
      <c r="T8" s="86" t="s">
        <v>547</v>
      </c>
      <c r="W8" s="86" t="s">
        <v>59</v>
      </c>
      <c r="X8" s="86" t="s">
        <v>60</v>
      </c>
      <c r="Y8" s="86" t="s">
        <v>430</v>
      </c>
      <c r="Z8" s="38" t="s">
        <v>548</v>
      </c>
      <c r="AC8" s="97" t="s">
        <v>422</v>
      </c>
      <c r="AF8" s="86" t="s">
        <v>549</v>
      </c>
      <c r="AG8" s="86" t="s">
        <v>234</v>
      </c>
      <c r="AH8" s="86" t="s">
        <v>550</v>
      </c>
    </row>
    <row r="9" spans="1:84" ht="16">
      <c r="A9" s="86" t="s">
        <v>551</v>
      </c>
      <c r="B9" s="86" t="s">
        <v>552</v>
      </c>
      <c r="D9" s="86" t="s">
        <v>553</v>
      </c>
      <c r="E9" s="86" t="s">
        <v>554</v>
      </c>
      <c r="F9" s="86" t="s">
        <v>555</v>
      </c>
      <c r="H9" s="86" t="s">
        <v>556</v>
      </c>
      <c r="M9" s="96" t="s">
        <v>557</v>
      </c>
      <c r="N9" s="93" t="s">
        <v>558</v>
      </c>
      <c r="R9" s="93" t="s">
        <v>559</v>
      </c>
      <c r="S9" s="93" t="s">
        <v>560</v>
      </c>
      <c r="W9" s="86" t="s">
        <v>62</v>
      </c>
      <c r="X9" s="86" t="s">
        <v>63</v>
      </c>
      <c r="Y9" s="86" t="s">
        <v>430</v>
      </c>
      <c r="Z9" s="38" t="s">
        <v>64</v>
      </c>
      <c r="AC9" s="99" t="s">
        <v>476</v>
      </c>
      <c r="AF9" s="86" t="s">
        <v>561</v>
      </c>
      <c r="AG9" s="86" t="s">
        <v>338</v>
      </c>
      <c r="AH9" s="86" t="s">
        <v>562</v>
      </c>
    </row>
    <row r="10" spans="1:84" ht="32">
      <c r="A10" s="86" t="s">
        <v>563</v>
      </c>
      <c r="B10" s="86" t="s">
        <v>564</v>
      </c>
      <c r="D10" s="86" t="s">
        <v>565</v>
      </c>
      <c r="E10" s="86" t="s">
        <v>566</v>
      </c>
      <c r="F10" s="86" t="s">
        <v>567</v>
      </c>
      <c r="M10" s="95" t="s">
        <v>568</v>
      </c>
      <c r="N10" s="92" t="s">
        <v>569</v>
      </c>
      <c r="R10" s="92" t="s">
        <v>570</v>
      </c>
      <c r="S10" s="92" t="s">
        <v>571</v>
      </c>
      <c r="W10" s="86" t="s">
        <v>65</v>
      </c>
      <c r="X10" s="86" t="s">
        <v>66</v>
      </c>
      <c r="Y10" s="86" t="s">
        <v>572</v>
      </c>
      <c r="Z10" s="38" t="s">
        <v>67</v>
      </c>
      <c r="AF10" s="86" t="s">
        <v>535</v>
      </c>
      <c r="AG10" s="86" t="s">
        <v>339</v>
      </c>
      <c r="AH10" s="86" t="s">
        <v>573</v>
      </c>
    </row>
    <row r="11" spans="1:84" ht="32">
      <c r="A11" s="86" t="s">
        <v>574</v>
      </c>
      <c r="B11" s="86" t="s">
        <v>575</v>
      </c>
      <c r="D11" s="86" t="s">
        <v>576</v>
      </c>
      <c r="F11" s="86" t="s">
        <v>577</v>
      </c>
      <c r="M11" s="96" t="s">
        <v>578</v>
      </c>
      <c r="N11" s="93" t="s">
        <v>122</v>
      </c>
      <c r="R11" s="93" t="s">
        <v>579</v>
      </c>
      <c r="S11" s="93" t="s">
        <v>580</v>
      </c>
      <c r="W11" s="86" t="s">
        <v>68</v>
      </c>
      <c r="X11" s="86" t="s">
        <v>69</v>
      </c>
      <c r="Y11" s="86" t="s">
        <v>581</v>
      </c>
      <c r="Z11" s="38" t="s">
        <v>67</v>
      </c>
      <c r="AF11" s="95" t="s">
        <v>422</v>
      </c>
      <c r="AG11" s="86" t="s">
        <v>224</v>
      </c>
      <c r="AH11" s="86" t="s">
        <v>582</v>
      </c>
    </row>
    <row r="12" spans="1:84" ht="32">
      <c r="A12" s="86" t="s">
        <v>583</v>
      </c>
      <c r="B12" s="86" t="s">
        <v>584</v>
      </c>
      <c r="D12" s="86" t="s">
        <v>585</v>
      </c>
      <c r="F12" s="86" t="s">
        <v>586</v>
      </c>
      <c r="M12" s="95" t="s">
        <v>587</v>
      </c>
      <c r="N12" s="92" t="s">
        <v>588</v>
      </c>
      <c r="R12" s="92" t="s">
        <v>589</v>
      </c>
      <c r="S12" s="92" t="s">
        <v>590</v>
      </c>
      <c r="W12" s="86" t="s">
        <v>70</v>
      </c>
      <c r="X12" s="86" t="s">
        <v>71</v>
      </c>
      <c r="Y12" s="86" t="s">
        <v>591</v>
      </c>
      <c r="Z12" s="38" t="s">
        <v>67</v>
      </c>
      <c r="AF12" s="96" t="s">
        <v>451</v>
      </c>
      <c r="AG12" s="86" t="s">
        <v>237</v>
      </c>
    </row>
    <row r="13" spans="1:84" ht="32">
      <c r="A13" s="86" t="s">
        <v>592</v>
      </c>
      <c r="B13" s="86" t="s">
        <v>593</v>
      </c>
      <c r="D13" s="86" t="s">
        <v>594</v>
      </c>
      <c r="F13" s="86" t="s">
        <v>595</v>
      </c>
      <c r="M13" s="96" t="s">
        <v>596</v>
      </c>
      <c r="N13" s="93" t="s">
        <v>597</v>
      </c>
      <c r="R13" s="93" t="s">
        <v>598</v>
      </c>
      <c r="S13" s="93" t="s">
        <v>599</v>
      </c>
      <c r="W13" s="86" t="s">
        <v>72</v>
      </c>
      <c r="X13" s="86" t="s">
        <v>73</v>
      </c>
      <c r="Y13" s="86" t="s">
        <v>600</v>
      </c>
      <c r="Z13" s="38" t="s">
        <v>67</v>
      </c>
      <c r="AF13" s="98" t="s">
        <v>476</v>
      </c>
      <c r="AG13" s="86" t="s">
        <v>240</v>
      </c>
    </row>
    <row r="14" spans="1:84" ht="32">
      <c r="A14" s="86" t="s">
        <v>601</v>
      </c>
      <c r="B14" s="86" t="s">
        <v>602</v>
      </c>
      <c r="D14" s="86" t="s">
        <v>603</v>
      </c>
      <c r="F14" s="86" t="s">
        <v>604</v>
      </c>
      <c r="M14" s="95" t="s">
        <v>605</v>
      </c>
      <c r="N14" s="92" t="s">
        <v>606</v>
      </c>
      <c r="R14" s="92" t="s">
        <v>422</v>
      </c>
      <c r="S14" s="92" t="s">
        <v>607</v>
      </c>
      <c r="W14" s="86" t="s">
        <v>74</v>
      </c>
      <c r="X14" s="86" t="s">
        <v>75</v>
      </c>
      <c r="Y14" s="86" t="s">
        <v>608</v>
      </c>
      <c r="Z14" s="38" t="s">
        <v>67</v>
      </c>
      <c r="AG14" s="86" t="s">
        <v>340</v>
      </c>
    </row>
    <row r="15" spans="1:84" ht="32">
      <c r="A15" s="86" t="s">
        <v>609</v>
      </c>
      <c r="B15" s="86" t="s">
        <v>610</v>
      </c>
      <c r="D15" s="86" t="s">
        <v>611</v>
      </c>
      <c r="F15" s="86" t="s">
        <v>612</v>
      </c>
      <c r="M15" s="100" t="s">
        <v>613</v>
      </c>
      <c r="N15" s="93" t="s">
        <v>614</v>
      </c>
      <c r="R15" s="93" t="s">
        <v>451</v>
      </c>
      <c r="S15" s="93" t="s">
        <v>615</v>
      </c>
      <c r="W15" s="86" t="s">
        <v>76</v>
      </c>
      <c r="X15" s="86" t="s">
        <v>77</v>
      </c>
      <c r="Y15" s="86" t="s">
        <v>616</v>
      </c>
      <c r="Z15" s="38" t="s">
        <v>67</v>
      </c>
      <c r="AG15" s="86" t="s">
        <v>231</v>
      </c>
    </row>
    <row r="16" spans="1:84">
      <c r="A16" s="86" t="s">
        <v>617</v>
      </c>
      <c r="B16" s="86" t="s">
        <v>618</v>
      </c>
      <c r="D16" s="86" t="s">
        <v>619</v>
      </c>
      <c r="F16" s="86" t="s">
        <v>620</v>
      </c>
      <c r="N16" s="94" t="s">
        <v>582</v>
      </c>
      <c r="R16" s="94" t="s">
        <v>476</v>
      </c>
      <c r="S16" s="92" t="s">
        <v>621</v>
      </c>
      <c r="AG16" s="86" t="s">
        <v>235</v>
      </c>
    </row>
    <row r="17" spans="1:33">
      <c r="A17" s="86" t="s">
        <v>622</v>
      </c>
      <c r="B17" s="86" t="s">
        <v>623</v>
      </c>
      <c r="D17" s="86" t="s">
        <v>624</v>
      </c>
      <c r="F17" s="86" t="s">
        <v>625</v>
      </c>
      <c r="S17" s="93" t="s">
        <v>626</v>
      </c>
      <c r="AG17" s="86" t="s">
        <v>203</v>
      </c>
    </row>
    <row r="18" spans="1:33">
      <c r="A18" s="86" t="s">
        <v>627</v>
      </c>
      <c r="B18" s="86" t="s">
        <v>628</v>
      </c>
      <c r="D18" s="86" t="s">
        <v>629</v>
      </c>
      <c r="F18" s="86" t="s">
        <v>630</v>
      </c>
      <c r="S18" s="92" t="s">
        <v>631</v>
      </c>
      <c r="AG18" s="86" t="s">
        <v>341</v>
      </c>
    </row>
    <row r="19" spans="1:33">
      <c r="A19" s="86" t="s">
        <v>632</v>
      </c>
      <c r="B19" s="86" t="s">
        <v>633</v>
      </c>
      <c r="D19" s="86" t="s">
        <v>634</v>
      </c>
      <c r="F19" s="86" t="s">
        <v>635</v>
      </c>
      <c r="S19" s="93" t="s">
        <v>636</v>
      </c>
      <c r="AG19" s="86" t="s">
        <v>222</v>
      </c>
    </row>
    <row r="20" spans="1:33">
      <c r="A20" s="86" t="s">
        <v>637</v>
      </c>
      <c r="B20" s="86" t="s">
        <v>638</v>
      </c>
      <c r="D20" s="86" t="s">
        <v>535</v>
      </c>
      <c r="F20" s="86" t="s">
        <v>639</v>
      </c>
      <c r="S20" s="92" t="s">
        <v>640</v>
      </c>
      <c r="AG20" s="86" t="s">
        <v>239</v>
      </c>
    </row>
    <row r="21" spans="1:33">
      <c r="A21" s="86" t="s">
        <v>641</v>
      </c>
      <c r="B21" s="86" t="s">
        <v>642</v>
      </c>
      <c r="D21" s="86" t="s">
        <v>643</v>
      </c>
      <c r="F21" s="86" t="s">
        <v>644</v>
      </c>
      <c r="S21" s="93" t="s">
        <v>645</v>
      </c>
      <c r="AG21" s="86" t="s">
        <v>342</v>
      </c>
    </row>
    <row r="22" spans="1:33">
      <c r="A22" s="86" t="s">
        <v>646</v>
      </c>
      <c r="B22" s="86" t="s">
        <v>647</v>
      </c>
      <c r="D22" s="86" t="s">
        <v>648</v>
      </c>
      <c r="F22" s="86" t="s">
        <v>649</v>
      </c>
      <c r="S22" s="92" t="s">
        <v>650</v>
      </c>
      <c r="AG22" s="86" t="s">
        <v>364</v>
      </c>
    </row>
    <row r="23" spans="1:33">
      <c r="A23" s="86" t="s">
        <v>651</v>
      </c>
      <c r="B23" s="86" t="s">
        <v>652</v>
      </c>
      <c r="D23" s="86" t="s">
        <v>653</v>
      </c>
      <c r="F23" s="86" t="s">
        <v>654</v>
      </c>
      <c r="S23" s="93" t="s">
        <v>655</v>
      </c>
      <c r="AG23" s="86" t="s">
        <v>343</v>
      </c>
    </row>
    <row r="24" spans="1:33">
      <c r="A24" s="86" t="s">
        <v>656</v>
      </c>
      <c r="B24" s="86" t="s">
        <v>657</v>
      </c>
      <c r="D24" s="86" t="s">
        <v>658</v>
      </c>
      <c r="F24" s="86" t="s">
        <v>659</v>
      </c>
      <c r="S24" s="92" t="s">
        <v>660</v>
      </c>
      <c r="AG24" s="86" t="s">
        <v>344</v>
      </c>
    </row>
    <row r="25" spans="1:33">
      <c r="A25" s="86" t="s">
        <v>661</v>
      </c>
      <c r="B25" s="86" t="s">
        <v>662</v>
      </c>
      <c r="D25" s="86" t="s">
        <v>663</v>
      </c>
      <c r="F25" s="86" t="s">
        <v>664</v>
      </c>
      <c r="S25" s="93" t="s">
        <v>665</v>
      </c>
      <c r="AG25" s="86" t="s">
        <v>345</v>
      </c>
    </row>
    <row r="26" spans="1:33">
      <c r="A26" s="86" t="s">
        <v>666</v>
      </c>
      <c r="B26" s="86" t="s">
        <v>667</v>
      </c>
      <c r="D26" s="86" t="s">
        <v>668</v>
      </c>
      <c r="F26" s="86" t="s">
        <v>669</v>
      </c>
      <c r="S26" s="92" t="s">
        <v>670</v>
      </c>
      <c r="AG26" s="86" t="s">
        <v>346</v>
      </c>
    </row>
    <row r="27" spans="1:33">
      <c r="A27" s="86" t="s">
        <v>671</v>
      </c>
      <c r="B27" s="86" t="s">
        <v>672</v>
      </c>
      <c r="D27" s="86" t="s">
        <v>673</v>
      </c>
      <c r="F27" s="86" t="s">
        <v>674</v>
      </c>
      <c r="S27" s="93" t="s">
        <v>675</v>
      </c>
      <c r="AG27" s="86" t="s">
        <v>226</v>
      </c>
    </row>
    <row r="28" spans="1:33">
      <c r="A28" s="86" t="s">
        <v>676</v>
      </c>
      <c r="B28" s="86" t="s">
        <v>677</v>
      </c>
      <c r="D28" s="86" t="s">
        <v>678</v>
      </c>
      <c r="F28" s="86" t="s">
        <v>679</v>
      </c>
      <c r="S28" s="92" t="s">
        <v>680</v>
      </c>
      <c r="AG28" s="86" t="s">
        <v>347</v>
      </c>
    </row>
    <row r="29" spans="1:33">
      <c r="A29" s="86" t="s">
        <v>681</v>
      </c>
      <c r="B29" s="86" t="s">
        <v>682</v>
      </c>
      <c r="D29" s="86" t="s">
        <v>683</v>
      </c>
      <c r="F29" s="86" t="s">
        <v>684</v>
      </c>
      <c r="S29" s="93" t="s">
        <v>685</v>
      </c>
      <c r="AG29" s="86" t="s">
        <v>229</v>
      </c>
    </row>
    <row r="30" spans="1:33">
      <c r="A30" s="86" t="s">
        <v>686</v>
      </c>
      <c r="B30" s="86" t="s">
        <v>687</v>
      </c>
      <c r="D30" s="86" t="s">
        <v>688</v>
      </c>
      <c r="F30" s="86" t="s">
        <v>689</v>
      </c>
      <c r="S30" s="92" t="s">
        <v>690</v>
      </c>
      <c r="AG30" s="86" t="s">
        <v>348</v>
      </c>
    </row>
    <row r="31" spans="1:33">
      <c r="A31" s="86" t="s">
        <v>691</v>
      </c>
      <c r="B31" s="86" t="s">
        <v>692</v>
      </c>
      <c r="D31" s="86" t="s">
        <v>693</v>
      </c>
      <c r="F31" s="86" t="s">
        <v>694</v>
      </c>
      <c r="S31" s="101" t="s">
        <v>695</v>
      </c>
      <c r="AG31" s="86" t="s">
        <v>349</v>
      </c>
    </row>
    <row r="32" spans="1:33">
      <c r="A32" s="86" t="s">
        <v>696</v>
      </c>
      <c r="B32" s="86" t="s">
        <v>697</v>
      </c>
      <c r="D32" s="86" t="s">
        <v>698</v>
      </c>
      <c r="F32" s="86" t="s">
        <v>699</v>
      </c>
      <c r="AG32" s="86" t="s">
        <v>350</v>
      </c>
    </row>
    <row r="33" spans="1:33">
      <c r="A33" s="86" t="s">
        <v>700</v>
      </c>
      <c r="B33" s="86" t="s">
        <v>701</v>
      </c>
      <c r="F33" s="86" t="s">
        <v>702</v>
      </c>
      <c r="AG33" s="86" t="s">
        <v>351</v>
      </c>
    </row>
    <row r="34" spans="1:33">
      <c r="A34" s="86" t="s">
        <v>703</v>
      </c>
      <c r="B34" s="86" t="s">
        <v>704</v>
      </c>
      <c r="F34" s="86" t="s">
        <v>705</v>
      </c>
      <c r="AG34" s="86" t="s">
        <v>352</v>
      </c>
    </row>
    <row r="35" spans="1:33">
      <c r="A35" s="86" t="s">
        <v>706</v>
      </c>
      <c r="B35" s="86" t="s">
        <v>707</v>
      </c>
      <c r="F35" s="86" t="s">
        <v>708</v>
      </c>
      <c r="AG35" s="86" t="s">
        <v>353</v>
      </c>
    </row>
    <row r="36" spans="1:33">
      <c r="A36" s="86" t="s">
        <v>709</v>
      </c>
      <c r="B36" s="86" t="s">
        <v>710</v>
      </c>
      <c r="F36" s="86" t="s">
        <v>711</v>
      </c>
      <c r="AG36" s="86" t="s">
        <v>228</v>
      </c>
    </row>
    <row r="37" spans="1:33">
      <c r="A37" s="86" t="s">
        <v>566</v>
      </c>
      <c r="B37" s="86" t="s">
        <v>712</v>
      </c>
      <c r="F37" s="86" t="s">
        <v>713</v>
      </c>
      <c r="AG37" s="86" t="s">
        <v>354</v>
      </c>
    </row>
    <row r="38" spans="1:33">
      <c r="B38" s="86" t="s">
        <v>714</v>
      </c>
      <c r="F38" s="86" t="s">
        <v>715</v>
      </c>
      <c r="AG38" s="86" t="s">
        <v>355</v>
      </c>
    </row>
    <row r="39" spans="1:33">
      <c r="B39" s="86" t="s">
        <v>716</v>
      </c>
      <c r="F39" s="86" t="s">
        <v>717</v>
      </c>
      <c r="AG39" s="86" t="s">
        <v>202</v>
      </c>
    </row>
    <row r="40" spans="1:33">
      <c r="B40" s="86" t="s">
        <v>718</v>
      </c>
      <c r="F40" s="86" t="s">
        <v>719</v>
      </c>
      <c r="AG40" s="86" t="s">
        <v>223</v>
      </c>
    </row>
    <row r="41" spans="1:33">
      <c r="B41" s="86" t="s">
        <v>720</v>
      </c>
      <c r="F41" s="86" t="s">
        <v>721</v>
      </c>
      <c r="AG41" s="86" t="s">
        <v>232</v>
      </c>
    </row>
    <row r="42" spans="1:33">
      <c r="B42" s="86" t="s">
        <v>722</v>
      </c>
      <c r="F42" s="86" t="s">
        <v>723</v>
      </c>
      <c r="AG42" s="86" t="s">
        <v>233</v>
      </c>
    </row>
    <row r="43" spans="1:33">
      <c r="B43" s="86" t="s">
        <v>724</v>
      </c>
      <c r="F43" s="86" t="s">
        <v>725</v>
      </c>
      <c r="AG43" s="86" t="s">
        <v>238</v>
      </c>
    </row>
    <row r="44" spans="1:33">
      <c r="B44" s="86" t="s">
        <v>726</v>
      </c>
      <c r="F44" s="86" t="s">
        <v>727</v>
      </c>
      <c r="AG44" s="86" t="s">
        <v>356</v>
      </c>
    </row>
    <row r="45" spans="1:33">
      <c r="B45" s="86" t="s">
        <v>728</v>
      </c>
      <c r="F45" s="86" t="s">
        <v>729</v>
      </c>
      <c r="AG45" s="86" t="s">
        <v>357</v>
      </c>
    </row>
    <row r="46" spans="1:33">
      <c r="B46" s="86" t="s">
        <v>730</v>
      </c>
      <c r="F46" s="86" t="s">
        <v>731</v>
      </c>
      <c r="AG46" s="86" t="s">
        <v>225</v>
      </c>
    </row>
    <row r="47" spans="1:33">
      <c r="B47" s="86" t="s">
        <v>732</v>
      </c>
      <c r="F47" s="86" t="s">
        <v>733</v>
      </c>
      <c r="AG47" s="86" t="s">
        <v>358</v>
      </c>
    </row>
    <row r="48" spans="1:33">
      <c r="B48" s="86" t="s">
        <v>698</v>
      </c>
      <c r="F48" s="86" t="s">
        <v>734</v>
      </c>
      <c r="AG48" s="86" t="s">
        <v>359</v>
      </c>
    </row>
    <row r="49" spans="6:33">
      <c r="F49" s="86" t="s">
        <v>735</v>
      </c>
      <c r="AG49" s="86" t="s">
        <v>360</v>
      </c>
    </row>
    <row r="50" spans="6:33">
      <c r="F50" s="86" t="s">
        <v>736</v>
      </c>
      <c r="AG50" s="86" t="s">
        <v>361</v>
      </c>
    </row>
    <row r="51" spans="6:33">
      <c r="F51" s="86" t="s">
        <v>737</v>
      </c>
      <c r="AG51" s="86" t="s">
        <v>362</v>
      </c>
    </row>
    <row r="52" spans="6:33">
      <c r="F52" s="86" t="s">
        <v>738</v>
      </c>
      <c r="AG52" s="86" t="s">
        <v>363</v>
      </c>
    </row>
    <row r="53" spans="6:33">
      <c r="F53" s="86" t="s">
        <v>739</v>
      </c>
    </row>
    <row r="54" spans="6:33">
      <c r="F54" s="86" t="s">
        <v>740</v>
      </c>
    </row>
    <row r="55" spans="6:33">
      <c r="F55" s="86" t="s">
        <v>741</v>
      </c>
    </row>
    <row r="56" spans="6:33">
      <c r="F56" s="86" t="s">
        <v>742</v>
      </c>
    </row>
    <row r="57" spans="6:33">
      <c r="F57" s="86" t="s">
        <v>743</v>
      </c>
    </row>
    <row r="58" spans="6:33">
      <c r="F58" s="86" t="s">
        <v>744</v>
      </c>
    </row>
    <row r="59" spans="6:33">
      <c r="F59" s="86" t="s">
        <v>745</v>
      </c>
    </row>
    <row r="60" spans="6:33">
      <c r="F60" s="86" t="s">
        <v>746</v>
      </c>
    </row>
    <row r="61" spans="6:33">
      <c r="F61" s="86" t="s">
        <v>747</v>
      </c>
    </row>
    <row r="62" spans="6:33">
      <c r="F62" s="86" t="s">
        <v>748</v>
      </c>
    </row>
    <row r="63" spans="6:33">
      <c r="F63" s="86" t="s">
        <v>749</v>
      </c>
    </row>
    <row r="64" spans="6:33">
      <c r="F64" s="86" t="s">
        <v>750</v>
      </c>
    </row>
    <row r="65" spans="6:6">
      <c r="F65" s="86" t="s">
        <v>751</v>
      </c>
    </row>
    <row r="66" spans="6:6">
      <c r="F66" s="86" t="s">
        <v>752</v>
      </c>
    </row>
    <row r="67" spans="6:6">
      <c r="F67" s="86" t="s">
        <v>753</v>
      </c>
    </row>
    <row r="68" spans="6:6">
      <c r="F68" s="86" t="s">
        <v>754</v>
      </c>
    </row>
    <row r="69" spans="6:6">
      <c r="F69" s="86" t="s">
        <v>755</v>
      </c>
    </row>
    <row r="70" spans="6:6">
      <c r="F70" s="86" t="s">
        <v>756</v>
      </c>
    </row>
    <row r="71" spans="6:6">
      <c r="F71" s="86" t="s">
        <v>757</v>
      </c>
    </row>
    <row r="72" spans="6:6">
      <c r="F72" s="86" t="s">
        <v>758</v>
      </c>
    </row>
    <row r="73" spans="6:6">
      <c r="F73" s="86" t="s">
        <v>759</v>
      </c>
    </row>
    <row r="74" spans="6:6">
      <c r="F74" s="86" t="s">
        <v>760</v>
      </c>
    </row>
    <row r="75" spans="6:6">
      <c r="F75" s="86" t="s">
        <v>761</v>
      </c>
    </row>
    <row r="76" spans="6:6">
      <c r="F76" s="86" t="s">
        <v>762</v>
      </c>
    </row>
    <row r="77" spans="6:6">
      <c r="F77" s="86" t="s">
        <v>763</v>
      </c>
    </row>
    <row r="78" spans="6:6">
      <c r="F78" s="86" t="s">
        <v>764</v>
      </c>
    </row>
    <row r="79" spans="6:6">
      <c r="F79" s="86" t="s">
        <v>765</v>
      </c>
    </row>
    <row r="80" spans="6:6">
      <c r="F80" s="86" t="s">
        <v>766</v>
      </c>
    </row>
    <row r="81" spans="6:6">
      <c r="F81" s="86" t="s">
        <v>767</v>
      </c>
    </row>
    <row r="82" spans="6:6">
      <c r="F82" s="86" t="s">
        <v>768</v>
      </c>
    </row>
    <row r="83" spans="6:6">
      <c r="F83" s="86" t="s">
        <v>769</v>
      </c>
    </row>
    <row r="84" spans="6:6">
      <c r="F84" s="86" t="s">
        <v>770</v>
      </c>
    </row>
    <row r="85" spans="6:6">
      <c r="F85" s="86" t="s">
        <v>771</v>
      </c>
    </row>
    <row r="86" spans="6:6">
      <c r="F86" s="86" t="s">
        <v>772</v>
      </c>
    </row>
    <row r="87" spans="6:6">
      <c r="F87" s="86" t="s">
        <v>773</v>
      </c>
    </row>
    <row r="88" spans="6:6">
      <c r="F88" s="86" t="s">
        <v>774</v>
      </c>
    </row>
    <row r="89" spans="6:6">
      <c r="F89" s="86" t="s">
        <v>775</v>
      </c>
    </row>
    <row r="90" spans="6:6">
      <c r="F90" s="86" t="s">
        <v>776</v>
      </c>
    </row>
    <row r="91" spans="6:6">
      <c r="F91" s="86" t="s">
        <v>777</v>
      </c>
    </row>
    <row r="92" spans="6:6">
      <c r="F92" s="86" t="s">
        <v>778</v>
      </c>
    </row>
    <row r="93" spans="6:6">
      <c r="F93" s="86" t="s">
        <v>779</v>
      </c>
    </row>
    <row r="94" spans="6:6">
      <c r="F94" s="86" t="s">
        <v>780</v>
      </c>
    </row>
    <row r="95" spans="6:6">
      <c r="F95" s="86" t="s">
        <v>781</v>
      </c>
    </row>
    <row r="96" spans="6:6">
      <c r="F96" s="86" t="s">
        <v>782</v>
      </c>
    </row>
    <row r="97" spans="6:6">
      <c r="F97" s="86" t="s">
        <v>783</v>
      </c>
    </row>
    <row r="98" spans="6:6">
      <c r="F98" s="86" t="s">
        <v>784</v>
      </c>
    </row>
    <row r="99" spans="6:6">
      <c r="F99" s="86" t="s">
        <v>785</v>
      </c>
    </row>
    <row r="100" spans="6:6">
      <c r="F100" s="86" t="s">
        <v>786</v>
      </c>
    </row>
    <row r="101" spans="6:6">
      <c r="F101" s="86" t="s">
        <v>787</v>
      </c>
    </row>
    <row r="102" spans="6:6">
      <c r="F102" s="86" t="s">
        <v>788</v>
      </c>
    </row>
    <row r="103" spans="6:6">
      <c r="F103" s="86" t="s">
        <v>789</v>
      </c>
    </row>
    <row r="104" spans="6:6">
      <c r="F104" s="86" t="s">
        <v>790</v>
      </c>
    </row>
    <row r="105" spans="6:6">
      <c r="F105" s="86" t="s">
        <v>791</v>
      </c>
    </row>
    <row r="106" spans="6:6">
      <c r="F106" s="86" t="s">
        <v>792</v>
      </c>
    </row>
    <row r="107" spans="6:6">
      <c r="F107" s="86" t="s">
        <v>793</v>
      </c>
    </row>
    <row r="108" spans="6:6">
      <c r="F108" s="86" t="s">
        <v>794</v>
      </c>
    </row>
    <row r="109" spans="6:6">
      <c r="F109" s="86" t="s">
        <v>795</v>
      </c>
    </row>
    <row r="110" spans="6:6">
      <c r="F110" s="86" t="s">
        <v>796</v>
      </c>
    </row>
    <row r="111" spans="6:6">
      <c r="F111" s="86" t="s">
        <v>797</v>
      </c>
    </row>
    <row r="112" spans="6:6">
      <c r="F112" s="86" t="s">
        <v>798</v>
      </c>
    </row>
    <row r="113" spans="6:6">
      <c r="F113" s="86" t="s">
        <v>799</v>
      </c>
    </row>
    <row r="114" spans="6:6">
      <c r="F114" s="86" t="s">
        <v>800</v>
      </c>
    </row>
    <row r="115" spans="6:6">
      <c r="F115" s="86" t="s">
        <v>801</v>
      </c>
    </row>
    <row r="116" spans="6:6">
      <c r="F116" s="86" t="s">
        <v>802</v>
      </c>
    </row>
    <row r="117" spans="6:6">
      <c r="F117" s="86" t="s">
        <v>803</v>
      </c>
    </row>
    <row r="118" spans="6:6">
      <c r="F118" s="86" t="s">
        <v>804</v>
      </c>
    </row>
    <row r="119" spans="6:6">
      <c r="F119" s="86" t="s">
        <v>805</v>
      </c>
    </row>
    <row r="120" spans="6:6">
      <c r="F120" s="86" t="s">
        <v>806</v>
      </c>
    </row>
    <row r="121" spans="6:6">
      <c r="F121" s="86" t="s">
        <v>807</v>
      </c>
    </row>
    <row r="122" spans="6:6">
      <c r="F122" s="86" t="s">
        <v>808</v>
      </c>
    </row>
    <row r="123" spans="6:6">
      <c r="F123" s="86" t="s">
        <v>809</v>
      </c>
    </row>
    <row r="124" spans="6:6">
      <c r="F124" s="86" t="s">
        <v>810</v>
      </c>
    </row>
    <row r="125" spans="6:6">
      <c r="F125" s="86" t="s">
        <v>811</v>
      </c>
    </row>
    <row r="126" spans="6:6">
      <c r="F126" s="86" t="s">
        <v>812</v>
      </c>
    </row>
    <row r="127" spans="6:6">
      <c r="F127" s="86" t="s">
        <v>813</v>
      </c>
    </row>
    <row r="128" spans="6:6">
      <c r="F128" s="86" t="s">
        <v>814</v>
      </c>
    </row>
    <row r="129" spans="6:6">
      <c r="F129" s="86" t="s">
        <v>815</v>
      </c>
    </row>
    <row r="130" spans="6:6">
      <c r="F130" s="86" t="s">
        <v>816</v>
      </c>
    </row>
    <row r="131" spans="6:6">
      <c r="F131" s="86" t="s">
        <v>817</v>
      </c>
    </row>
    <row r="132" spans="6:6">
      <c r="F132" s="86" t="s">
        <v>818</v>
      </c>
    </row>
    <row r="133" spans="6:6">
      <c r="F133" s="86" t="s">
        <v>819</v>
      </c>
    </row>
    <row r="134" spans="6:6">
      <c r="F134" s="86" t="s">
        <v>820</v>
      </c>
    </row>
    <row r="135" spans="6:6">
      <c r="F135" s="86" t="s">
        <v>821</v>
      </c>
    </row>
    <row r="136" spans="6:6">
      <c r="F136" s="86" t="s">
        <v>822</v>
      </c>
    </row>
    <row r="137" spans="6:6">
      <c r="F137" s="86" t="s">
        <v>823</v>
      </c>
    </row>
    <row r="138" spans="6:6">
      <c r="F138" s="86" t="s">
        <v>824</v>
      </c>
    </row>
    <row r="139" spans="6:6">
      <c r="F139" s="86" t="s">
        <v>825</v>
      </c>
    </row>
    <row r="140" spans="6:6">
      <c r="F140" s="86" t="s">
        <v>826</v>
      </c>
    </row>
    <row r="141" spans="6:6">
      <c r="F141" s="86" t="s">
        <v>827</v>
      </c>
    </row>
    <row r="142" spans="6:6">
      <c r="F142" s="86" t="s">
        <v>828</v>
      </c>
    </row>
    <row r="143" spans="6:6">
      <c r="F143" s="86" t="s">
        <v>829</v>
      </c>
    </row>
    <row r="144" spans="6:6">
      <c r="F144" s="86" t="s">
        <v>830</v>
      </c>
    </row>
    <row r="145" spans="6:6">
      <c r="F145" s="86" t="s">
        <v>831</v>
      </c>
    </row>
    <row r="146" spans="6:6">
      <c r="F146" s="86" t="s">
        <v>832</v>
      </c>
    </row>
    <row r="147" spans="6:6">
      <c r="F147" s="86" t="s">
        <v>833</v>
      </c>
    </row>
    <row r="148" spans="6:6">
      <c r="F148" s="86" t="s">
        <v>834</v>
      </c>
    </row>
    <row r="149" spans="6:6">
      <c r="F149" s="86" t="s">
        <v>835</v>
      </c>
    </row>
    <row r="150" spans="6:6">
      <c r="F150" s="86" t="s">
        <v>836</v>
      </c>
    </row>
    <row r="151" spans="6:6">
      <c r="F151" s="86" t="s">
        <v>837</v>
      </c>
    </row>
    <row r="152" spans="6:6">
      <c r="F152" s="86" t="s">
        <v>838</v>
      </c>
    </row>
    <row r="153" spans="6:6">
      <c r="F153" s="86" t="s">
        <v>839</v>
      </c>
    </row>
    <row r="154" spans="6:6">
      <c r="F154" s="86" t="s">
        <v>840</v>
      </c>
    </row>
    <row r="155" spans="6:6">
      <c r="F155" s="86" t="s">
        <v>841</v>
      </c>
    </row>
    <row r="156" spans="6:6">
      <c r="F156" s="86" t="s">
        <v>842</v>
      </c>
    </row>
    <row r="157" spans="6:6">
      <c r="F157" s="86" t="s">
        <v>843</v>
      </c>
    </row>
    <row r="158" spans="6:6">
      <c r="F158" s="86" t="s">
        <v>844</v>
      </c>
    </row>
    <row r="159" spans="6:6">
      <c r="F159" s="86" t="s">
        <v>845</v>
      </c>
    </row>
    <row r="160" spans="6:6">
      <c r="F160" s="86" t="s">
        <v>846</v>
      </c>
    </row>
    <row r="161" spans="6:6">
      <c r="F161" s="86" t="s">
        <v>847</v>
      </c>
    </row>
    <row r="162" spans="6:6">
      <c r="F162" s="86" t="s">
        <v>848</v>
      </c>
    </row>
    <row r="163" spans="6:6">
      <c r="F163" s="86" t="s">
        <v>849</v>
      </c>
    </row>
    <row r="164" spans="6:6">
      <c r="F164" s="86" t="s">
        <v>850</v>
      </c>
    </row>
    <row r="165" spans="6:6">
      <c r="F165" s="86" t="s">
        <v>851</v>
      </c>
    </row>
    <row r="166" spans="6:6">
      <c r="F166" s="86" t="s">
        <v>852</v>
      </c>
    </row>
    <row r="167" spans="6:6">
      <c r="F167" s="86" t="s">
        <v>853</v>
      </c>
    </row>
    <row r="168" spans="6:6">
      <c r="F168" s="86" t="s">
        <v>854</v>
      </c>
    </row>
    <row r="169" spans="6:6">
      <c r="F169" s="86" t="s">
        <v>855</v>
      </c>
    </row>
    <row r="170" spans="6:6">
      <c r="F170" s="86" t="s">
        <v>856</v>
      </c>
    </row>
    <row r="171" spans="6:6">
      <c r="F171" s="86" t="s">
        <v>857</v>
      </c>
    </row>
    <row r="172" spans="6:6">
      <c r="F172" s="86" t="s">
        <v>858</v>
      </c>
    </row>
    <row r="173" spans="6:6">
      <c r="F173" s="86" t="s">
        <v>859</v>
      </c>
    </row>
    <row r="174" spans="6:6">
      <c r="F174" s="86" t="s">
        <v>860</v>
      </c>
    </row>
    <row r="175" spans="6:6">
      <c r="F175" s="86" t="s">
        <v>861</v>
      </c>
    </row>
    <row r="176" spans="6:6">
      <c r="F176" s="86" t="s">
        <v>862</v>
      </c>
    </row>
    <row r="177" spans="6:6">
      <c r="F177" s="86" t="s">
        <v>863</v>
      </c>
    </row>
    <row r="178" spans="6:6">
      <c r="F178" s="86" t="s">
        <v>864</v>
      </c>
    </row>
    <row r="179" spans="6:6">
      <c r="F179" s="86" t="s">
        <v>865</v>
      </c>
    </row>
    <row r="180" spans="6:6">
      <c r="F180" s="86" t="s">
        <v>866</v>
      </c>
    </row>
    <row r="181" spans="6:6">
      <c r="F181" s="86" t="s">
        <v>867</v>
      </c>
    </row>
    <row r="182" spans="6:6">
      <c r="F182" s="86" t="s">
        <v>868</v>
      </c>
    </row>
    <row r="183" spans="6:6">
      <c r="F183" s="86" t="s">
        <v>869</v>
      </c>
    </row>
    <row r="184" spans="6:6">
      <c r="F184" s="86" t="s">
        <v>870</v>
      </c>
    </row>
    <row r="185" spans="6:6">
      <c r="F185" s="86" t="s">
        <v>871</v>
      </c>
    </row>
    <row r="186" spans="6:6">
      <c r="F186" s="86" t="s">
        <v>872</v>
      </c>
    </row>
    <row r="187" spans="6:6">
      <c r="F187" s="86" t="s">
        <v>873</v>
      </c>
    </row>
    <row r="188" spans="6:6">
      <c r="F188" s="86" t="s">
        <v>874</v>
      </c>
    </row>
    <row r="189" spans="6:6">
      <c r="F189" s="86" t="s">
        <v>422</v>
      </c>
    </row>
    <row r="190" spans="6:6">
      <c r="F190" s="86" t="s">
        <v>451</v>
      </c>
    </row>
    <row r="191" spans="6:6">
      <c r="F191" s="86" t="s">
        <v>476</v>
      </c>
    </row>
    <row r="192" spans="6:6">
      <c r="F192" s="86" t="s">
        <v>875</v>
      </c>
    </row>
    <row r="193" spans="6:6">
      <c r="F193" s="86" t="s">
        <v>876</v>
      </c>
    </row>
    <row r="194" spans="6:6">
      <c r="F194" s="86" t="s">
        <v>877</v>
      </c>
    </row>
    <row r="195" spans="6:6">
      <c r="F195" s="86" t="s">
        <v>878</v>
      </c>
    </row>
    <row r="196" spans="6:6">
      <c r="F196" s="86" t="s">
        <v>879</v>
      </c>
    </row>
    <row r="197" spans="6:6">
      <c r="F197" s="86" t="s">
        <v>880</v>
      </c>
    </row>
    <row r="198" spans="6:6">
      <c r="F198" s="86" t="s">
        <v>881</v>
      </c>
    </row>
    <row r="199" spans="6:6">
      <c r="F199" s="86" t="s">
        <v>882</v>
      </c>
    </row>
    <row r="200" spans="6:6">
      <c r="F200" s="86" t="s">
        <v>883</v>
      </c>
    </row>
    <row r="201" spans="6:6">
      <c r="F201" s="86" t="s">
        <v>884</v>
      </c>
    </row>
    <row r="202" spans="6:6">
      <c r="F202" s="86" t="s">
        <v>885</v>
      </c>
    </row>
    <row r="203" spans="6:6">
      <c r="F203" s="86" t="s">
        <v>886</v>
      </c>
    </row>
    <row r="204" spans="6:6">
      <c r="F204" s="86" t="s">
        <v>887</v>
      </c>
    </row>
    <row r="205" spans="6:6">
      <c r="F205" s="86" t="s">
        <v>888</v>
      </c>
    </row>
    <row r="206" spans="6:6">
      <c r="F206" s="86" t="s">
        <v>889</v>
      </c>
    </row>
    <row r="207" spans="6:6">
      <c r="F207" s="86" t="s">
        <v>890</v>
      </c>
    </row>
    <row r="208" spans="6:6">
      <c r="F208" s="86" t="s">
        <v>891</v>
      </c>
    </row>
    <row r="209" spans="6:6">
      <c r="F209" s="86" t="s">
        <v>892</v>
      </c>
    </row>
    <row r="210" spans="6:6">
      <c r="F210" s="86" t="s">
        <v>893</v>
      </c>
    </row>
    <row r="211" spans="6:6">
      <c r="F211" s="86" t="s">
        <v>894</v>
      </c>
    </row>
    <row r="212" spans="6:6">
      <c r="F212" s="86" t="s">
        <v>895</v>
      </c>
    </row>
    <row r="213" spans="6:6">
      <c r="F213" s="86" t="s">
        <v>896</v>
      </c>
    </row>
    <row r="214" spans="6:6">
      <c r="F214" s="86" t="s">
        <v>897</v>
      </c>
    </row>
    <row r="215" spans="6:6">
      <c r="F215" s="86" t="s">
        <v>898</v>
      </c>
    </row>
    <row r="216" spans="6:6">
      <c r="F216" s="86" t="s">
        <v>899</v>
      </c>
    </row>
    <row r="217" spans="6:6">
      <c r="F217" s="86" t="s">
        <v>900</v>
      </c>
    </row>
    <row r="218" spans="6:6">
      <c r="F218" s="86" t="s">
        <v>901</v>
      </c>
    </row>
    <row r="219" spans="6:6">
      <c r="F219" s="86" t="s">
        <v>902</v>
      </c>
    </row>
    <row r="220" spans="6:6">
      <c r="F220" s="86" t="s">
        <v>903</v>
      </c>
    </row>
    <row r="221" spans="6:6">
      <c r="F221" s="86" t="s">
        <v>904</v>
      </c>
    </row>
    <row r="222" spans="6:6">
      <c r="F222" s="86" t="s">
        <v>905</v>
      </c>
    </row>
    <row r="223" spans="6:6">
      <c r="F223" s="86" t="s">
        <v>906</v>
      </c>
    </row>
    <row r="224" spans="6:6">
      <c r="F224" s="86" t="s">
        <v>907</v>
      </c>
    </row>
    <row r="225" spans="6:6">
      <c r="F225" s="86" t="s">
        <v>908</v>
      </c>
    </row>
    <row r="226" spans="6:6">
      <c r="F226" s="86" t="s">
        <v>909</v>
      </c>
    </row>
    <row r="227" spans="6:6">
      <c r="F227" s="86" t="s">
        <v>910</v>
      </c>
    </row>
    <row r="228" spans="6:6">
      <c r="F228" s="86" t="s">
        <v>911</v>
      </c>
    </row>
    <row r="229" spans="6:6">
      <c r="F229" s="86" t="s">
        <v>912</v>
      </c>
    </row>
    <row r="230" spans="6:6">
      <c r="F230" s="86" t="s">
        <v>913</v>
      </c>
    </row>
    <row r="231" spans="6:6">
      <c r="F231" s="86" t="s">
        <v>914</v>
      </c>
    </row>
    <row r="232" spans="6:6">
      <c r="F232" s="86" t="s">
        <v>915</v>
      </c>
    </row>
    <row r="233" spans="6:6">
      <c r="F233" s="86" t="s">
        <v>916</v>
      </c>
    </row>
    <row r="234" spans="6:6">
      <c r="F234" s="86" t="s">
        <v>917</v>
      </c>
    </row>
    <row r="235" spans="6:6">
      <c r="F235" s="86" t="s">
        <v>918</v>
      </c>
    </row>
    <row r="236" spans="6:6">
      <c r="F236" s="86" t="s">
        <v>919</v>
      </c>
    </row>
    <row r="237" spans="6:6">
      <c r="F237" s="86" t="s">
        <v>920</v>
      </c>
    </row>
    <row r="238" spans="6:6">
      <c r="F238" s="86" t="s">
        <v>921</v>
      </c>
    </row>
    <row r="239" spans="6:6">
      <c r="F239" s="86" t="s">
        <v>922</v>
      </c>
    </row>
    <row r="240" spans="6:6">
      <c r="F240" s="86" t="s">
        <v>923</v>
      </c>
    </row>
    <row r="241" spans="6:6">
      <c r="F241" s="86" t="s">
        <v>924</v>
      </c>
    </row>
    <row r="242" spans="6:6">
      <c r="F242" s="86" t="s">
        <v>925</v>
      </c>
    </row>
    <row r="243" spans="6:6">
      <c r="F243" s="86" t="s">
        <v>926</v>
      </c>
    </row>
    <row r="244" spans="6:6">
      <c r="F244" s="86" t="s">
        <v>927</v>
      </c>
    </row>
    <row r="245" spans="6:6">
      <c r="F245" s="86" t="s">
        <v>928</v>
      </c>
    </row>
    <row r="246" spans="6:6">
      <c r="F246" s="86" t="s">
        <v>929</v>
      </c>
    </row>
    <row r="247" spans="6:6">
      <c r="F247" s="86" t="s">
        <v>930</v>
      </c>
    </row>
    <row r="248" spans="6:6">
      <c r="F248" s="86" t="s">
        <v>931</v>
      </c>
    </row>
    <row r="249" spans="6:6">
      <c r="F249" s="86" t="s">
        <v>932</v>
      </c>
    </row>
    <row r="250" spans="6:6">
      <c r="F250" s="86" t="s">
        <v>933</v>
      </c>
    </row>
    <row r="251" spans="6:6">
      <c r="F251" s="86" t="s">
        <v>934</v>
      </c>
    </row>
    <row r="252" spans="6:6">
      <c r="F252" s="86" t="s">
        <v>935</v>
      </c>
    </row>
    <row r="253" spans="6:6">
      <c r="F253" s="86" t="s">
        <v>936</v>
      </c>
    </row>
    <row r="254" spans="6:6">
      <c r="F254" s="86" t="s">
        <v>937</v>
      </c>
    </row>
    <row r="255" spans="6:6">
      <c r="F255" s="86" t="s">
        <v>938</v>
      </c>
    </row>
    <row r="256" spans="6:6">
      <c r="F256" s="86" t="s">
        <v>939</v>
      </c>
    </row>
    <row r="257" spans="6:6">
      <c r="F257" s="86" t="s">
        <v>940</v>
      </c>
    </row>
    <row r="258" spans="6:6">
      <c r="F258" s="86" t="s">
        <v>941</v>
      </c>
    </row>
    <row r="259" spans="6:6">
      <c r="F259" s="86" t="s">
        <v>942</v>
      </c>
    </row>
    <row r="260" spans="6:6">
      <c r="F260" s="86" t="s">
        <v>943</v>
      </c>
    </row>
    <row r="261" spans="6:6">
      <c r="F261" s="86" t="s">
        <v>944</v>
      </c>
    </row>
    <row r="262" spans="6:6">
      <c r="F262" s="86" t="s">
        <v>945</v>
      </c>
    </row>
    <row r="263" spans="6:6">
      <c r="F263" s="86" t="s">
        <v>946</v>
      </c>
    </row>
    <row r="264" spans="6:6">
      <c r="F264" s="86" t="s">
        <v>947</v>
      </c>
    </row>
    <row r="265" spans="6:6">
      <c r="F265" s="86" t="s">
        <v>948</v>
      </c>
    </row>
    <row r="266" spans="6:6">
      <c r="F266" s="86" t="s">
        <v>949</v>
      </c>
    </row>
    <row r="267" spans="6:6">
      <c r="F267" s="86" t="s">
        <v>950</v>
      </c>
    </row>
    <row r="268" spans="6:6">
      <c r="F268" s="86" t="s">
        <v>951</v>
      </c>
    </row>
    <row r="269" spans="6:6">
      <c r="F269" s="86" t="s">
        <v>952</v>
      </c>
    </row>
    <row r="270" spans="6:6">
      <c r="F270" s="86" t="s">
        <v>953</v>
      </c>
    </row>
    <row r="271" spans="6:6">
      <c r="F271" s="86" t="s">
        <v>954</v>
      </c>
    </row>
    <row r="272" spans="6:6">
      <c r="F272" s="86" t="s">
        <v>955</v>
      </c>
    </row>
    <row r="273" spans="6:6">
      <c r="F273" s="86" t="s">
        <v>956</v>
      </c>
    </row>
    <row r="274" spans="6:6">
      <c r="F274" s="86" t="s">
        <v>957</v>
      </c>
    </row>
    <row r="275" spans="6:6">
      <c r="F275" s="86" t="s">
        <v>958</v>
      </c>
    </row>
    <row r="276" spans="6:6">
      <c r="F276" s="86" t="s">
        <v>959</v>
      </c>
    </row>
    <row r="277" spans="6:6">
      <c r="F277" s="86" t="s">
        <v>960</v>
      </c>
    </row>
    <row r="278" spans="6:6">
      <c r="F278" s="86" t="s">
        <v>961</v>
      </c>
    </row>
    <row r="279" spans="6:6">
      <c r="F279" s="86" t="s">
        <v>962</v>
      </c>
    </row>
    <row r="280" spans="6:6">
      <c r="F280" s="86" t="s">
        <v>963</v>
      </c>
    </row>
    <row r="281" spans="6:6">
      <c r="F281" s="86" t="s">
        <v>422</v>
      </c>
    </row>
    <row r="282" spans="6:6">
      <c r="F282" s="86" t="s">
        <v>451</v>
      </c>
    </row>
    <row r="283" spans="6:6">
      <c r="F283" s="86" t="s">
        <v>476</v>
      </c>
    </row>
  </sheetData>
  <sheetProtection algorithmName="SHA-512" hashValue="/G1ACPy/3t+ip7tMsBxtk7q1YluSodGe1ZC90db7iyb9S9mkrSMvH/+2yKjh30bO2VGtDRmBH9Gz472XsKFpAw==" saltValue="coECByWMfU/BJ70Kqf6Wvg==" spinCount="100000" sheet="1" objects="1" scenarios="1"/>
  <sortState ref="D2:D31">
    <sortCondition ref="D2:D31"/>
  </sortState>
  <pageMargins left="0.7" right="0.7" top="0.75" bottom="0.75" header="0.3" footer="0.3"/>
  <pageSetup paperSize="9" firstPageNumber="2147483648" orientation="portrait"/>
  <tableParts count="3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L5"/>
  <sheetViews>
    <sheetView tabSelected="1" workbookViewId="0">
      <pane xSplit="2" ySplit="4" topLeftCell="C5" activePane="bottomRight" state="frozen"/>
      <selection activeCell="I6" sqref="I6"/>
      <selection pane="topRight"/>
      <selection pane="bottomLeft"/>
      <selection pane="bottomRight" activeCell="A5" sqref="A5"/>
    </sheetView>
  </sheetViews>
  <sheetFormatPr baseColWidth="10" defaultColWidth="11.5" defaultRowHeight="15"/>
  <cols>
    <col min="1" max="1" width="8.33203125" style="1" customWidth="1"/>
    <col min="2" max="2" width="28.6640625" customWidth="1"/>
    <col min="3" max="3" width="28.6640625" style="1" customWidth="1"/>
    <col min="4" max="4" width="45.5" bestFit="1" customWidth="1"/>
    <col min="5" max="5" width="28.6640625" style="1" customWidth="1"/>
    <col min="6" max="6" width="28.6640625" customWidth="1"/>
    <col min="7" max="7" width="28.6640625" style="1" customWidth="1"/>
    <col min="8" max="8" width="38.83203125" style="1" customWidth="1"/>
    <col min="9" max="9" width="30.83203125" customWidth="1"/>
    <col min="10" max="10" width="45.33203125" bestFit="1" customWidth="1"/>
    <col min="11" max="11" width="35.83203125" style="1" customWidth="1"/>
    <col min="12" max="12" width="45.5" bestFit="1" customWidth="1"/>
  </cols>
  <sheetData>
    <row r="1" spans="1:12" s="20" customFormat="1">
      <c r="A1" s="20" t="s">
        <v>85</v>
      </c>
      <c r="B1" s="22" t="s">
        <v>86</v>
      </c>
      <c r="C1" s="22" t="s">
        <v>86</v>
      </c>
      <c r="D1" s="22" t="s">
        <v>86</v>
      </c>
      <c r="E1" s="22" t="s">
        <v>86</v>
      </c>
      <c r="F1" s="22" t="s">
        <v>86</v>
      </c>
      <c r="G1" s="22" t="s">
        <v>86</v>
      </c>
      <c r="H1" s="22" t="s">
        <v>86</v>
      </c>
      <c r="I1" s="22" t="s">
        <v>86</v>
      </c>
      <c r="J1" s="22" t="s">
        <v>86</v>
      </c>
      <c r="K1" s="20" t="s">
        <v>87</v>
      </c>
      <c r="L1" s="20" t="s">
        <v>87</v>
      </c>
    </row>
    <row r="2" spans="1:12" s="1" customFormat="1">
      <c r="A2" s="1" t="s">
        <v>88</v>
      </c>
      <c r="B2" s="1" t="s">
        <v>89</v>
      </c>
      <c r="C2" s="1" t="s">
        <v>89</v>
      </c>
      <c r="D2" s="1" t="s">
        <v>89</v>
      </c>
      <c r="E2" s="1" t="s">
        <v>89</v>
      </c>
      <c r="F2" s="1" t="s">
        <v>89</v>
      </c>
      <c r="G2" s="23" t="s">
        <v>90</v>
      </c>
      <c r="H2" s="1" t="s">
        <v>89</v>
      </c>
      <c r="I2" s="1" t="s">
        <v>89</v>
      </c>
      <c r="J2" s="1" t="s">
        <v>91</v>
      </c>
      <c r="K2" s="1" t="s">
        <v>89</v>
      </c>
      <c r="L2" s="1" t="s">
        <v>89</v>
      </c>
    </row>
    <row r="3" spans="1:12" s="24" customFormat="1" ht="83" customHeight="1">
      <c r="A3" s="24" t="s">
        <v>92</v>
      </c>
      <c r="B3" s="24" t="s">
        <v>93</v>
      </c>
      <c r="C3" s="24" t="s">
        <v>94</v>
      </c>
      <c r="D3" s="24" t="s">
        <v>95</v>
      </c>
      <c r="E3" s="24" t="s">
        <v>96</v>
      </c>
      <c r="F3" s="24" t="s">
        <v>97</v>
      </c>
      <c r="G3" s="24" t="s">
        <v>98</v>
      </c>
      <c r="H3" s="24" t="s">
        <v>99</v>
      </c>
      <c r="I3" s="24" t="s">
        <v>100</v>
      </c>
      <c r="J3" s="24" t="s">
        <v>101</v>
      </c>
      <c r="K3" s="24" t="s">
        <v>102</v>
      </c>
      <c r="L3" s="24" t="s">
        <v>103</v>
      </c>
    </row>
    <row r="4" spans="1:12" s="1" customFormat="1">
      <c r="A4" s="1" t="s">
        <v>104</v>
      </c>
      <c r="B4" s="25" t="s">
        <v>105</v>
      </c>
      <c r="C4" s="25" t="s">
        <v>106</v>
      </c>
      <c r="D4" s="25" t="s">
        <v>107</v>
      </c>
      <c r="E4" s="25" t="s">
        <v>108</v>
      </c>
      <c r="F4" s="25" t="s">
        <v>109</v>
      </c>
      <c r="G4" s="25" t="s">
        <v>110</v>
      </c>
      <c r="H4" s="25" t="s">
        <v>111</v>
      </c>
      <c r="I4" s="25" t="s">
        <v>112</v>
      </c>
      <c r="J4" s="25" t="s">
        <v>113</v>
      </c>
      <c r="K4" s="25" t="s">
        <v>114</v>
      </c>
      <c r="L4" s="25" t="s">
        <v>115</v>
      </c>
    </row>
    <row r="5" spans="1:12">
      <c r="A5" s="1" t="s">
        <v>116</v>
      </c>
      <c r="B5" s="26" t="s">
        <v>117</v>
      </c>
      <c r="C5" s="26" t="s">
        <v>118</v>
      </c>
      <c r="D5" s="26" t="s">
        <v>119</v>
      </c>
      <c r="E5" s="27" t="s">
        <v>120</v>
      </c>
      <c r="F5" t="s">
        <v>121</v>
      </c>
      <c r="G5" s="26" t="s">
        <v>122</v>
      </c>
      <c r="H5" s="28" t="s">
        <v>123</v>
      </c>
      <c r="I5" t="s">
        <v>118</v>
      </c>
      <c r="J5" s="29">
        <v>44742</v>
      </c>
      <c r="L5" s="30" t="s">
        <v>124</v>
      </c>
    </row>
  </sheetData>
  <hyperlinks>
    <hyperlink ref="L5" r:id="rId1" location="/metadata/f0ad76a4-a9d3-4cd7-aaf5-7a1a43dc1e99" xr:uid="{00000000-0004-0000-0100-000000000000}"/>
  </hyperlinks>
  <pageMargins left="0.7" right="0.7" top="0.75" bottom="0.75" header="0.3" footer="0.3"/>
  <pageSetup paperSize="9" firstPageNumber="2147483648" orientation="portrait"/>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lists!$N$2:$N$16</xm:f>
          </x14:formula1>
          <xm:sqref>G5:G1048576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E24"/>
  <sheetViews>
    <sheetView workbookViewId="0"/>
  </sheetViews>
  <sheetFormatPr baseColWidth="10" defaultColWidth="11.5" defaultRowHeight="15"/>
  <cols>
    <col min="1" max="1" width="10" bestFit="1" customWidth="1"/>
    <col min="2" max="2" width="15.33203125" bestFit="1" customWidth="1"/>
    <col min="3" max="3" width="18.1640625" style="111" bestFit="1" customWidth="1"/>
    <col min="4" max="4" width="18.1640625" bestFit="1" customWidth="1"/>
    <col min="5" max="5" width="25.33203125" bestFit="1" customWidth="1"/>
  </cols>
  <sheetData>
    <row r="1" spans="1:5" ht="16">
      <c r="A1" s="20" t="s">
        <v>125</v>
      </c>
      <c r="B1" s="20" t="s">
        <v>126</v>
      </c>
      <c r="C1" s="110" t="s">
        <v>127</v>
      </c>
      <c r="D1" s="20" t="s">
        <v>128</v>
      </c>
      <c r="E1" s="20" t="s">
        <v>129</v>
      </c>
    </row>
    <row r="2" spans="1:5" s="45" customFormat="1" ht="16">
      <c r="A2" s="45" t="s">
        <v>1067</v>
      </c>
      <c r="B2" s="45" t="s">
        <v>1068</v>
      </c>
      <c r="C2" s="111" t="s">
        <v>1069</v>
      </c>
      <c r="D2" s="45" t="s">
        <v>1070</v>
      </c>
      <c r="E2" s="45" t="s">
        <v>1071</v>
      </c>
    </row>
    <row r="3" spans="1:5" ht="16">
      <c r="A3" s="45" t="s">
        <v>1037</v>
      </c>
      <c r="B3" t="s">
        <v>1038</v>
      </c>
      <c r="C3" s="111" t="s">
        <v>1039</v>
      </c>
      <c r="D3" t="s">
        <v>1040</v>
      </c>
      <c r="E3" s="45" t="s">
        <v>1041</v>
      </c>
    </row>
    <row r="4" spans="1:5" ht="16">
      <c r="A4" s="108" t="s">
        <v>1075</v>
      </c>
      <c r="B4" s="108" t="s">
        <v>1076</v>
      </c>
      <c r="C4" s="112" t="s">
        <v>1065</v>
      </c>
      <c r="D4" s="108" t="s">
        <v>964</v>
      </c>
      <c r="E4" s="45" t="s">
        <v>1077</v>
      </c>
    </row>
    <row r="5" spans="1:5" s="45" customFormat="1" ht="16">
      <c r="A5" s="108" t="s">
        <v>1078</v>
      </c>
      <c r="B5" s="108" t="s">
        <v>1079</v>
      </c>
      <c r="C5" s="112" t="s">
        <v>1080</v>
      </c>
      <c r="D5" s="108" t="s">
        <v>1081</v>
      </c>
      <c r="E5" s="45" t="s">
        <v>1110</v>
      </c>
    </row>
    <row r="6" spans="1:5" s="45" customFormat="1" ht="16">
      <c r="A6" s="108" t="s">
        <v>1082</v>
      </c>
      <c r="B6" s="108" t="s">
        <v>1083</v>
      </c>
      <c r="C6" s="112" t="s">
        <v>1084</v>
      </c>
      <c r="D6" s="108" t="s">
        <v>1085</v>
      </c>
      <c r="E6" s="45" t="s">
        <v>1111</v>
      </c>
    </row>
    <row r="7" spans="1:5" s="45" customFormat="1" ht="16">
      <c r="A7" s="108" t="s">
        <v>1086</v>
      </c>
      <c r="B7" s="108" t="s">
        <v>1087</v>
      </c>
      <c r="C7" s="112" t="s">
        <v>1065</v>
      </c>
      <c r="D7" s="108" t="s">
        <v>964</v>
      </c>
      <c r="E7" s="45" t="s">
        <v>1112</v>
      </c>
    </row>
    <row r="8" spans="1:5" ht="16">
      <c r="A8" s="108" t="s">
        <v>1063</v>
      </c>
      <c r="B8" t="s">
        <v>1064</v>
      </c>
      <c r="C8" s="111" t="s">
        <v>1065</v>
      </c>
      <c r="D8" t="s">
        <v>1066</v>
      </c>
      <c r="E8" s="45" t="s">
        <v>1062</v>
      </c>
    </row>
    <row r="9" spans="1:5" s="45" customFormat="1" ht="16">
      <c r="A9" s="108" t="s">
        <v>1089</v>
      </c>
      <c r="B9" s="108" t="s">
        <v>1088</v>
      </c>
      <c r="C9" s="112" t="s">
        <v>1065</v>
      </c>
      <c r="D9" s="108" t="s">
        <v>964</v>
      </c>
      <c r="E9" s="45" t="s">
        <v>1113</v>
      </c>
    </row>
    <row r="10" spans="1:5" s="45" customFormat="1" ht="16">
      <c r="A10" s="108" t="s">
        <v>1090</v>
      </c>
      <c r="B10" s="108" t="s">
        <v>1091</v>
      </c>
      <c r="C10" s="112" t="s">
        <v>1065</v>
      </c>
      <c r="D10" s="108" t="s">
        <v>964</v>
      </c>
      <c r="E10" s="45" t="s">
        <v>1114</v>
      </c>
    </row>
    <row r="11" spans="1:5" s="45" customFormat="1" ht="16">
      <c r="A11" s="108" t="s">
        <v>1092</v>
      </c>
      <c r="B11" s="108" t="s">
        <v>1093</v>
      </c>
      <c r="C11" s="112" t="s">
        <v>1094</v>
      </c>
      <c r="D11" s="108" t="s">
        <v>1094</v>
      </c>
      <c r="E11" s="45" t="s">
        <v>1115</v>
      </c>
    </row>
    <row r="12" spans="1:5" ht="16">
      <c r="A12" s="102" t="s">
        <v>1042</v>
      </c>
      <c r="B12" s="102" t="s">
        <v>1043</v>
      </c>
      <c r="C12" s="111" t="s">
        <v>1039</v>
      </c>
      <c r="D12" s="45" t="s">
        <v>1040</v>
      </c>
      <c r="E12" s="45" t="s">
        <v>1054</v>
      </c>
    </row>
    <row r="13" spans="1:5" ht="16">
      <c r="A13" s="102" t="s">
        <v>1044</v>
      </c>
      <c r="B13" s="102" t="s">
        <v>1045</v>
      </c>
      <c r="C13" s="111" t="s">
        <v>1039</v>
      </c>
      <c r="D13" s="45" t="s">
        <v>1040</v>
      </c>
      <c r="E13" s="45" t="s">
        <v>1055</v>
      </c>
    </row>
    <row r="14" spans="1:5" ht="16">
      <c r="A14" s="102" t="s">
        <v>1046</v>
      </c>
      <c r="B14" s="102" t="s">
        <v>1047</v>
      </c>
      <c r="C14" s="111" t="s">
        <v>1039</v>
      </c>
      <c r="D14" s="45" t="s">
        <v>1040</v>
      </c>
      <c r="E14" s="45" t="s">
        <v>1059</v>
      </c>
    </row>
    <row r="15" spans="1:5" ht="16">
      <c r="A15" s="102" t="s">
        <v>1048</v>
      </c>
      <c r="B15" s="102" t="s">
        <v>1049</v>
      </c>
      <c r="C15" s="111" t="s">
        <v>1039</v>
      </c>
      <c r="D15" s="45" t="s">
        <v>1040</v>
      </c>
      <c r="E15" s="45" t="s">
        <v>1056</v>
      </c>
    </row>
    <row r="16" spans="1:5" s="45" customFormat="1" ht="16">
      <c r="A16" s="108" t="s">
        <v>1095</v>
      </c>
      <c r="B16" s="108" t="s">
        <v>1096</v>
      </c>
      <c r="C16" s="113" t="s">
        <v>1097</v>
      </c>
      <c r="D16" s="109" t="s">
        <v>1097</v>
      </c>
      <c r="E16" s="45" t="s">
        <v>1116</v>
      </c>
    </row>
    <row r="17" spans="1:5" s="45" customFormat="1" ht="32">
      <c r="A17" s="108" t="s">
        <v>1099</v>
      </c>
      <c r="B17" s="108" t="s">
        <v>1098</v>
      </c>
      <c r="C17" s="113" t="s">
        <v>1100</v>
      </c>
      <c r="D17" s="109" t="s">
        <v>1101</v>
      </c>
      <c r="E17" s="45" t="s">
        <v>1117</v>
      </c>
    </row>
    <row r="18" spans="1:5" s="45" customFormat="1" ht="16">
      <c r="A18" s="108" t="s">
        <v>1102</v>
      </c>
      <c r="B18" s="108" t="s">
        <v>1103</v>
      </c>
      <c r="C18" s="111" t="s">
        <v>131</v>
      </c>
      <c r="D18" s="45" t="s">
        <v>964</v>
      </c>
      <c r="E18" s="45" t="s">
        <v>1118</v>
      </c>
    </row>
    <row r="19" spans="1:5" s="45" customFormat="1" ht="16">
      <c r="A19" s="108" t="s">
        <v>1104</v>
      </c>
      <c r="B19" s="108" t="s">
        <v>1105</v>
      </c>
      <c r="C19" s="113" t="s">
        <v>1120</v>
      </c>
      <c r="D19" s="109" t="s">
        <v>1106</v>
      </c>
      <c r="E19" s="45" t="s">
        <v>1119</v>
      </c>
    </row>
    <row r="20" spans="1:5" s="45" customFormat="1" ht="16">
      <c r="A20" s="108" t="s">
        <v>1107</v>
      </c>
      <c r="B20" s="108" t="s">
        <v>1108</v>
      </c>
      <c r="C20" s="112" t="s">
        <v>1065</v>
      </c>
      <c r="D20" s="108" t="s">
        <v>964</v>
      </c>
      <c r="E20" s="45" t="s">
        <v>1109</v>
      </c>
    </row>
    <row r="21" spans="1:5" ht="16">
      <c r="A21" s="102" t="s">
        <v>1050</v>
      </c>
      <c r="B21" s="45" t="s">
        <v>1051</v>
      </c>
      <c r="C21" s="111" t="s">
        <v>1039</v>
      </c>
      <c r="D21" s="45" t="s">
        <v>1040</v>
      </c>
      <c r="E21" s="45" t="s">
        <v>1057</v>
      </c>
    </row>
    <row r="22" spans="1:5" ht="16">
      <c r="A22" s="102" t="s">
        <v>1052</v>
      </c>
      <c r="B22" s="45" t="s">
        <v>1053</v>
      </c>
      <c r="C22" s="111" t="s">
        <v>1039</v>
      </c>
      <c r="D22" s="45" t="s">
        <v>1040</v>
      </c>
      <c r="E22" s="45" t="s">
        <v>1058</v>
      </c>
    </row>
    <row r="23" spans="1:5" ht="16">
      <c r="A23" t="s">
        <v>1072</v>
      </c>
      <c r="B23" t="s">
        <v>1073</v>
      </c>
      <c r="C23" s="111" t="s">
        <v>1065</v>
      </c>
      <c r="D23" s="45" t="s">
        <v>964</v>
      </c>
      <c r="E23" s="45" t="s">
        <v>1074</v>
      </c>
    </row>
    <row r="24" spans="1:5" ht="16">
      <c r="A24" t="s">
        <v>130</v>
      </c>
      <c r="B24" t="s">
        <v>1061</v>
      </c>
      <c r="C24" s="111" t="s">
        <v>131</v>
      </c>
      <c r="D24" t="s">
        <v>964</v>
      </c>
      <c r="E24" s="45" t="s">
        <v>132</v>
      </c>
    </row>
  </sheetData>
  <hyperlinks>
    <hyperlink ref="E24" r:id="rId1" xr:uid="{00000000-0004-0000-0200-000000000000}"/>
    <hyperlink ref="E3" r:id="rId2" xr:uid="{00000000-0004-0000-0200-000001000000}"/>
    <hyperlink ref="E12" r:id="rId3" xr:uid="{00000000-0004-0000-0200-000002000000}"/>
    <hyperlink ref="E13" r:id="rId4" xr:uid="{00000000-0004-0000-0200-000003000000}"/>
    <hyperlink ref="E14" r:id="rId5" xr:uid="{00000000-0004-0000-0200-000004000000}"/>
    <hyperlink ref="E15" r:id="rId6" xr:uid="{00000000-0004-0000-0200-000005000000}"/>
    <hyperlink ref="E21" r:id="rId7" xr:uid="{00000000-0004-0000-0200-000006000000}"/>
    <hyperlink ref="E22" r:id="rId8" xr:uid="{00000000-0004-0000-0200-000007000000}"/>
    <hyperlink ref="E8" r:id="rId9" xr:uid="{00000000-0004-0000-0200-000008000000}"/>
    <hyperlink ref="E2" r:id="rId10" xr:uid="{00000000-0004-0000-0200-000009000000}"/>
    <hyperlink ref="E23" r:id="rId11" display="mailto:francis.marsac@ird.fr" xr:uid="{00000000-0004-0000-0200-00000A000000}"/>
    <hyperlink ref="E20" r:id="rId12" xr:uid="{00000000-0004-0000-0200-00000B000000}"/>
    <hyperlink ref="E9" r:id="rId13" display="mailto:cathy.haag@live.com" xr:uid="{00000000-0004-0000-0200-00000C000000}"/>
    <hyperlink ref="E10" r:id="rId14" display="mailto:mohamad39@msn.com" xr:uid="{00000000-0004-0000-0200-00000D000000}"/>
    <hyperlink ref="E11" r:id="rId15" display="mailto:amsmarie8@gmail.com" xr:uid="{00000000-0004-0000-0200-00000E000000}"/>
    <hyperlink ref="E19" r:id="rId16" display="mailto:denhamp@daff.gov.za" xr:uid="{00000000-0004-0000-0200-00000F000000}"/>
  </hyperlinks>
  <pageMargins left="0.7" right="0.7" top="0.75" bottom="0.75" header="0.3" footer="0.3"/>
  <pageSetup paperSize="9" firstPageNumber="2147483648"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tabColor theme="5" tint="0.39997558519241921"/>
  </sheetPr>
  <dimension ref="A1:Z439"/>
  <sheetViews>
    <sheetView workbookViewId="0">
      <selection activeCell="A5" sqref="A5"/>
    </sheetView>
  </sheetViews>
  <sheetFormatPr baseColWidth="10" defaultColWidth="40.33203125" defaultRowHeight="16"/>
  <cols>
    <col min="1" max="1" width="6.5" style="82" bestFit="1" customWidth="1"/>
    <col min="2" max="3" width="19.1640625" style="31" customWidth="1"/>
    <col min="4" max="4" width="24.33203125" style="31" bestFit="1" customWidth="1"/>
    <col min="5" max="5" width="59.33203125" style="31" bestFit="1" customWidth="1"/>
    <col min="6" max="6" width="28.83203125" style="31" customWidth="1"/>
    <col min="7" max="8" width="42.5" style="82" customWidth="1"/>
    <col min="9" max="9" width="20.33203125" style="82" bestFit="1" customWidth="1"/>
    <col min="10" max="11" width="37.83203125" style="31" customWidth="1"/>
    <col min="12" max="12" width="40.5" style="31" bestFit="1" customWidth="1"/>
    <col min="13" max="13" width="58.5" style="31" bestFit="1" customWidth="1"/>
    <col min="14" max="14" width="48.33203125" style="31" customWidth="1"/>
    <col min="15" max="15" width="54.5" style="31" bestFit="1" customWidth="1"/>
    <col min="16" max="16" width="23.83203125" style="32" customWidth="1"/>
    <col min="17" max="17" width="23.83203125" style="31" customWidth="1"/>
    <col min="18" max="23" width="41.6640625" style="31" customWidth="1"/>
    <col min="24" max="24" width="56" style="82" bestFit="1" customWidth="1"/>
    <col min="25" max="25" width="18.5" style="31" customWidth="1"/>
    <col min="26" max="26" width="20.6640625" style="31" customWidth="1"/>
    <col min="27" max="27" width="10.5" style="31" bestFit="1" customWidth="1"/>
    <col min="28" max="16384" width="40.33203125" style="31"/>
  </cols>
  <sheetData>
    <row r="1" spans="1:26" s="82" customFormat="1">
      <c r="A1" s="82" t="s">
        <v>85</v>
      </c>
      <c r="B1" s="114" t="s">
        <v>86</v>
      </c>
      <c r="C1" s="114" t="s">
        <v>86</v>
      </c>
      <c r="D1" s="114" t="s">
        <v>86</v>
      </c>
      <c r="E1" s="114" t="s">
        <v>86</v>
      </c>
      <c r="F1" s="114" t="s">
        <v>86</v>
      </c>
      <c r="G1" s="115" t="s">
        <v>86</v>
      </c>
      <c r="H1" s="115" t="s">
        <v>86</v>
      </c>
      <c r="I1" s="115" t="s">
        <v>86</v>
      </c>
      <c r="J1" s="116" t="s">
        <v>133</v>
      </c>
      <c r="K1" s="116" t="s">
        <v>134</v>
      </c>
      <c r="L1" s="117" t="s">
        <v>86</v>
      </c>
      <c r="M1" s="114" t="s">
        <v>86</v>
      </c>
      <c r="N1" s="114" t="s">
        <v>86</v>
      </c>
      <c r="O1" s="114" t="s">
        <v>86</v>
      </c>
      <c r="P1" s="114" t="s">
        <v>86</v>
      </c>
      <c r="Q1" s="114" t="s">
        <v>86</v>
      </c>
      <c r="R1" s="114" t="s">
        <v>86</v>
      </c>
      <c r="S1" s="114" t="s">
        <v>86</v>
      </c>
      <c r="T1" s="114" t="s">
        <v>86</v>
      </c>
      <c r="U1" s="114" t="s">
        <v>86</v>
      </c>
      <c r="V1" s="114" t="s">
        <v>86</v>
      </c>
      <c r="W1" s="114" t="s">
        <v>86</v>
      </c>
      <c r="X1" s="116" t="s">
        <v>87</v>
      </c>
      <c r="Y1" s="116" t="s">
        <v>87</v>
      </c>
      <c r="Z1" s="31" t="s">
        <v>135</v>
      </c>
    </row>
    <row r="2" spans="1:26" ht="16.25" customHeight="1">
      <c r="A2" s="82" t="s">
        <v>88</v>
      </c>
      <c r="B2" s="31" t="s">
        <v>89</v>
      </c>
      <c r="C2" s="118" t="s">
        <v>136</v>
      </c>
      <c r="D2" s="31" t="s">
        <v>89</v>
      </c>
      <c r="E2" s="31" t="s">
        <v>89</v>
      </c>
      <c r="F2" s="119" t="s">
        <v>137</v>
      </c>
      <c r="G2" s="120" t="s">
        <v>90</v>
      </c>
      <c r="H2" s="120" t="s">
        <v>90</v>
      </c>
      <c r="I2" s="118" t="s">
        <v>136</v>
      </c>
      <c r="J2" s="35" t="s">
        <v>89</v>
      </c>
      <c r="K2" s="35" t="s">
        <v>89</v>
      </c>
      <c r="L2" s="118" t="s">
        <v>136</v>
      </c>
      <c r="M2" s="120" t="s">
        <v>90</v>
      </c>
      <c r="N2" s="120" t="s">
        <v>90</v>
      </c>
      <c r="O2" s="120" t="s">
        <v>90</v>
      </c>
      <c r="P2" s="31" t="s">
        <v>91</v>
      </c>
      <c r="Q2" s="31" t="s">
        <v>89</v>
      </c>
      <c r="R2" s="120" t="s">
        <v>90</v>
      </c>
      <c r="S2" s="31" t="s">
        <v>89</v>
      </c>
      <c r="T2" s="31" t="s">
        <v>138</v>
      </c>
      <c r="U2" s="31" t="s">
        <v>138</v>
      </c>
      <c r="V2" s="36" t="s">
        <v>139</v>
      </c>
      <c r="W2" s="36" t="s">
        <v>139</v>
      </c>
      <c r="X2" s="35" t="s">
        <v>89</v>
      </c>
      <c r="Y2" s="31" t="s">
        <v>89</v>
      </c>
      <c r="Z2" s="37" t="s">
        <v>135</v>
      </c>
    </row>
    <row r="3" spans="1:26" s="24" customFormat="1" ht="146.5" customHeight="1">
      <c r="A3" s="24" t="s">
        <v>92</v>
      </c>
      <c r="B3" s="24" t="s">
        <v>140</v>
      </c>
      <c r="C3" s="121" t="s">
        <v>141</v>
      </c>
      <c r="D3" s="24" t="s">
        <v>142</v>
      </c>
      <c r="E3" s="24" t="s">
        <v>143</v>
      </c>
      <c r="F3" s="24" t="s">
        <v>144</v>
      </c>
      <c r="G3" s="121" t="s">
        <v>145</v>
      </c>
      <c r="H3" s="24" t="s">
        <v>146</v>
      </c>
      <c r="I3" s="24" t="s">
        <v>147</v>
      </c>
      <c r="J3" s="121" t="s">
        <v>148</v>
      </c>
      <c r="K3" s="121" t="s">
        <v>149</v>
      </c>
      <c r="L3" s="24" t="s">
        <v>150</v>
      </c>
      <c r="M3" s="24" t="s">
        <v>151</v>
      </c>
      <c r="N3" s="24" t="s">
        <v>152</v>
      </c>
      <c r="O3" s="24" t="s">
        <v>153</v>
      </c>
      <c r="P3" s="24" t="s">
        <v>154</v>
      </c>
      <c r="Q3" s="24" t="s">
        <v>155</v>
      </c>
      <c r="R3" s="24" t="s">
        <v>156</v>
      </c>
      <c r="S3" s="24" t="s">
        <v>157</v>
      </c>
      <c r="T3" s="24" t="s">
        <v>158</v>
      </c>
      <c r="U3" s="24" t="s">
        <v>159</v>
      </c>
      <c r="V3" s="122" t="s">
        <v>160</v>
      </c>
      <c r="W3" s="122" t="s">
        <v>161</v>
      </c>
      <c r="X3" s="121" t="s">
        <v>162</v>
      </c>
      <c r="Y3" s="24" t="s">
        <v>163</v>
      </c>
      <c r="Z3" s="24" t="s">
        <v>164</v>
      </c>
    </row>
    <row r="4" spans="1:26" s="40" customFormat="1" ht="16.25" customHeight="1">
      <c r="A4" s="82" t="s">
        <v>104</v>
      </c>
      <c r="B4" s="41" t="s">
        <v>165</v>
      </c>
      <c r="C4" s="41" t="s">
        <v>166</v>
      </c>
      <c r="D4" s="41" t="s">
        <v>107</v>
      </c>
      <c r="E4" s="123" t="s">
        <v>167</v>
      </c>
      <c r="F4" s="123" t="s">
        <v>168</v>
      </c>
      <c r="G4" s="42" t="s">
        <v>169</v>
      </c>
      <c r="H4" s="124" t="s">
        <v>170</v>
      </c>
      <c r="I4" s="124" t="s">
        <v>171</v>
      </c>
      <c r="J4" s="41" t="s">
        <v>172</v>
      </c>
      <c r="K4" s="41" t="s">
        <v>173</v>
      </c>
      <c r="L4" s="124" t="s">
        <v>174</v>
      </c>
      <c r="M4" s="41" t="s">
        <v>175</v>
      </c>
      <c r="N4" s="41" t="s">
        <v>176</v>
      </c>
      <c r="O4" s="41" t="s">
        <v>177</v>
      </c>
      <c r="P4" s="41" t="s">
        <v>178</v>
      </c>
      <c r="Q4" s="41" t="s">
        <v>179</v>
      </c>
      <c r="R4" s="43" t="s">
        <v>180</v>
      </c>
      <c r="S4" s="43" t="s">
        <v>181</v>
      </c>
      <c r="T4" s="43" t="s">
        <v>182</v>
      </c>
      <c r="U4" s="43" t="s">
        <v>183</v>
      </c>
      <c r="V4" s="43" t="s">
        <v>184</v>
      </c>
      <c r="W4" s="43" t="s">
        <v>185</v>
      </c>
      <c r="X4" s="41" t="s">
        <v>186</v>
      </c>
      <c r="Y4" s="41" t="s">
        <v>187</v>
      </c>
      <c r="Z4" s="41" t="s">
        <v>105</v>
      </c>
    </row>
    <row r="5" spans="1:26">
      <c r="A5" s="82" t="s">
        <v>116</v>
      </c>
      <c r="B5" s="82">
        <v>60088</v>
      </c>
      <c r="C5" s="44" t="str">
        <f>STUDY!$C$5</f>
        <v>RAD_Blue_Shark</v>
      </c>
      <c r="D5" s="82" t="s">
        <v>990</v>
      </c>
      <c r="E5" s="82" t="s">
        <v>1017</v>
      </c>
      <c r="F5" s="82" t="s">
        <v>188</v>
      </c>
      <c r="G5" s="68" t="s">
        <v>189</v>
      </c>
      <c r="H5" s="82" t="s">
        <v>44</v>
      </c>
      <c r="I5" s="82" t="str">
        <f>VLOOKUP(H5,check[],2,0)</f>
        <v>ERC000011</v>
      </c>
      <c r="J5" s="44" t="s">
        <v>131</v>
      </c>
      <c r="K5" s="44" t="s">
        <v>1024</v>
      </c>
      <c r="L5" s="44" t="str">
        <f>VLOOKUP(samples_g[[#This Row],[sample_checklist_description]],check[],3,0)</f>
        <v>none</v>
      </c>
      <c r="M5" s="31" t="s">
        <v>1026</v>
      </c>
      <c r="N5" s="31" t="s">
        <v>1025</v>
      </c>
      <c r="O5" s="44">
        <v>7815</v>
      </c>
      <c r="P5" s="82">
        <v>2009</v>
      </c>
      <c r="Q5" s="44" t="s">
        <v>1021</v>
      </c>
      <c r="R5" s="82" t="s">
        <v>1022</v>
      </c>
      <c r="S5" s="82" t="s">
        <v>1019</v>
      </c>
      <c r="T5" s="44" t="s">
        <v>1018</v>
      </c>
      <c r="U5" s="44" t="s">
        <v>1018</v>
      </c>
      <c r="V5" s="82" t="s">
        <v>1031</v>
      </c>
      <c r="W5" s="82" t="s">
        <v>1032</v>
      </c>
      <c r="X5" s="44"/>
      <c r="Y5" s="31" t="s">
        <v>131</v>
      </c>
      <c r="Z5" s="44" t="str">
        <f>CONCATENATE("sam_",samples_g[[#This Row],[sample_name]])</f>
        <v>sam_60088</v>
      </c>
    </row>
    <row r="6" spans="1:26">
      <c r="A6" s="82" t="s">
        <v>116</v>
      </c>
      <c r="B6" s="82">
        <v>60089</v>
      </c>
      <c r="C6" s="44" t="str">
        <f>STUDY!$C$5</f>
        <v>RAD_Blue_Shark</v>
      </c>
      <c r="D6" s="82" t="s">
        <v>994</v>
      </c>
      <c r="E6" s="82" t="s">
        <v>1017</v>
      </c>
      <c r="F6" s="82" t="s">
        <v>188</v>
      </c>
      <c r="G6" s="68" t="s">
        <v>189</v>
      </c>
      <c r="H6" s="82" t="s">
        <v>44</v>
      </c>
      <c r="I6" s="82" t="str">
        <f>VLOOKUP(H6,check[],2,0)</f>
        <v>ERC000011</v>
      </c>
      <c r="J6" s="44" t="s">
        <v>131</v>
      </c>
      <c r="K6" s="44" t="s">
        <v>1024</v>
      </c>
      <c r="L6" s="44" t="str">
        <f>VLOOKUP(samples_g[[#This Row],[sample_checklist_description]],check[],3,0)</f>
        <v>none</v>
      </c>
      <c r="M6" s="31" t="s">
        <v>1026</v>
      </c>
      <c r="N6" s="31" t="s">
        <v>1025</v>
      </c>
      <c r="O6" s="44">
        <v>7815</v>
      </c>
      <c r="P6" s="82">
        <v>2009</v>
      </c>
      <c r="Q6" s="44" t="s">
        <v>1021</v>
      </c>
      <c r="R6" s="82" t="s">
        <v>1022</v>
      </c>
      <c r="S6" s="82" t="s">
        <v>1019</v>
      </c>
      <c r="T6" s="44" t="s">
        <v>1018</v>
      </c>
      <c r="U6" s="44" t="s">
        <v>1018</v>
      </c>
      <c r="V6" s="82" t="s">
        <v>1031</v>
      </c>
      <c r="W6" s="82" t="s">
        <v>1032</v>
      </c>
      <c r="X6" s="44"/>
      <c r="Y6" s="31" t="s">
        <v>131</v>
      </c>
      <c r="Z6" s="44" t="str">
        <f>CONCATENATE("sam_",samples_g[[#This Row],[sample_name]])</f>
        <v>sam_60089</v>
      </c>
    </row>
    <row r="7" spans="1:26">
      <c r="A7" s="82" t="s">
        <v>116</v>
      </c>
      <c r="B7" s="82">
        <v>60090</v>
      </c>
      <c r="C7" s="44" t="str">
        <f>STUDY!$C$5</f>
        <v>RAD_Blue_Shark</v>
      </c>
      <c r="D7" s="82" t="s">
        <v>975</v>
      </c>
      <c r="E7" s="82" t="s">
        <v>1014</v>
      </c>
      <c r="F7" s="82" t="s">
        <v>188</v>
      </c>
      <c r="G7" s="68" t="s">
        <v>189</v>
      </c>
      <c r="H7" s="82" t="s">
        <v>44</v>
      </c>
      <c r="I7" s="82" t="str">
        <f>VLOOKUP(H7,check[],2,0)</f>
        <v>ERC000011</v>
      </c>
      <c r="J7" s="44" t="s">
        <v>131</v>
      </c>
      <c r="K7" s="44" t="s">
        <v>1024</v>
      </c>
      <c r="L7" s="44" t="str">
        <f>VLOOKUP(samples_g[[#This Row],[sample_checklist_description]],check[],3,0)</f>
        <v>none</v>
      </c>
      <c r="M7" s="31" t="s">
        <v>1026</v>
      </c>
      <c r="N7" s="31" t="s">
        <v>1025</v>
      </c>
      <c r="O7" s="44">
        <v>7815</v>
      </c>
      <c r="P7" s="82">
        <v>2011</v>
      </c>
      <c r="Q7" s="44" t="s">
        <v>1021</v>
      </c>
      <c r="R7" s="82" t="s">
        <v>1022</v>
      </c>
      <c r="S7" s="82" t="s">
        <v>1019</v>
      </c>
      <c r="T7" s="44" t="s">
        <v>1018</v>
      </c>
      <c r="U7" s="44" t="s">
        <v>1018</v>
      </c>
      <c r="V7" s="82" t="s">
        <v>1031</v>
      </c>
      <c r="W7" s="82" t="s">
        <v>1032</v>
      </c>
      <c r="X7" s="44"/>
      <c r="Y7" s="31" t="s">
        <v>131</v>
      </c>
      <c r="Z7" s="44" t="str">
        <f>CONCATENATE("sam_",samples_g[[#This Row],[sample_name]])</f>
        <v>sam_60090</v>
      </c>
    </row>
    <row r="8" spans="1:26">
      <c r="A8" s="82" t="s">
        <v>116</v>
      </c>
      <c r="B8" s="82">
        <v>60091</v>
      </c>
      <c r="C8" s="44" t="str">
        <f>STUDY!$C$5</f>
        <v>RAD_Blue_Shark</v>
      </c>
      <c r="D8" s="82" t="s">
        <v>979</v>
      </c>
      <c r="E8" s="82" t="s">
        <v>1014</v>
      </c>
      <c r="F8" s="82" t="s">
        <v>188</v>
      </c>
      <c r="G8" s="68" t="s">
        <v>189</v>
      </c>
      <c r="H8" s="82" t="s">
        <v>44</v>
      </c>
      <c r="I8" s="82" t="str">
        <f>VLOOKUP(H8,check[],2,0)</f>
        <v>ERC000011</v>
      </c>
      <c r="J8" s="44" t="s">
        <v>131</v>
      </c>
      <c r="K8" s="44" t="s">
        <v>1024</v>
      </c>
      <c r="L8" s="44" t="str">
        <f>VLOOKUP(samples_g[[#This Row],[sample_checklist_description]],check[],3,0)</f>
        <v>none</v>
      </c>
      <c r="M8" s="31" t="s">
        <v>1026</v>
      </c>
      <c r="N8" s="31" t="s">
        <v>1025</v>
      </c>
      <c r="O8" s="44">
        <v>7815</v>
      </c>
      <c r="P8" s="82">
        <v>2011</v>
      </c>
      <c r="Q8" s="44" t="s">
        <v>1021</v>
      </c>
      <c r="R8" s="82" t="s">
        <v>1022</v>
      </c>
      <c r="S8" s="82" t="s">
        <v>1019</v>
      </c>
      <c r="T8" s="44" t="s">
        <v>1018</v>
      </c>
      <c r="U8" s="44" t="s">
        <v>1018</v>
      </c>
      <c r="V8" s="82" t="s">
        <v>1031</v>
      </c>
      <c r="W8" s="82" t="s">
        <v>1032</v>
      </c>
      <c r="X8" s="44"/>
      <c r="Y8" s="31" t="s">
        <v>131</v>
      </c>
      <c r="Z8" s="44" t="str">
        <f>CONCATENATE("sam_",samples_g[[#This Row],[sample_name]])</f>
        <v>sam_60091</v>
      </c>
    </row>
    <row r="9" spans="1:26">
      <c r="A9" s="82" t="s">
        <v>116</v>
      </c>
      <c r="B9" s="82">
        <v>60092</v>
      </c>
      <c r="C9" s="44" t="str">
        <f>STUDY!$C$5</f>
        <v>RAD_Blue_Shark</v>
      </c>
      <c r="D9" s="82" t="s">
        <v>1001</v>
      </c>
      <c r="E9" s="82" t="s">
        <v>1017</v>
      </c>
      <c r="F9" s="82" t="s">
        <v>188</v>
      </c>
      <c r="G9" s="68" t="s">
        <v>189</v>
      </c>
      <c r="H9" s="82" t="s">
        <v>44</v>
      </c>
      <c r="I9" s="82" t="str">
        <f>VLOOKUP(H9,check[],2,0)</f>
        <v>ERC000011</v>
      </c>
      <c r="J9" s="44" t="s">
        <v>131</v>
      </c>
      <c r="K9" s="44" t="s">
        <v>1024</v>
      </c>
      <c r="L9" s="44" t="str">
        <f>VLOOKUP(samples_g[[#This Row],[sample_checklist_description]],check[],3,0)</f>
        <v>none</v>
      </c>
      <c r="M9" s="31" t="s">
        <v>1026</v>
      </c>
      <c r="N9" s="31" t="s">
        <v>1025</v>
      </c>
      <c r="O9" s="44">
        <v>7815</v>
      </c>
      <c r="P9" s="82">
        <v>2011</v>
      </c>
      <c r="Q9" s="44" t="s">
        <v>1021</v>
      </c>
      <c r="R9" s="82" t="s">
        <v>1022</v>
      </c>
      <c r="S9" s="82" t="s">
        <v>1019</v>
      </c>
      <c r="T9" s="44" t="s">
        <v>1018</v>
      </c>
      <c r="U9" s="44" t="s">
        <v>1018</v>
      </c>
      <c r="V9" s="82" t="s">
        <v>1031</v>
      </c>
      <c r="W9" s="82" t="s">
        <v>1032</v>
      </c>
      <c r="X9" s="44"/>
      <c r="Y9" s="31" t="s">
        <v>131</v>
      </c>
      <c r="Z9" s="44" t="str">
        <f>CONCATENATE("sam_",samples_g[[#This Row],[sample_name]])</f>
        <v>sam_60092</v>
      </c>
    </row>
    <row r="10" spans="1:26">
      <c r="A10" s="82" t="s">
        <v>116</v>
      </c>
      <c r="B10" s="82">
        <v>60093</v>
      </c>
      <c r="C10" s="44" t="str">
        <f>STUDY!$C$5</f>
        <v>RAD_Blue_Shark</v>
      </c>
      <c r="D10" s="82" t="s">
        <v>1003</v>
      </c>
      <c r="E10" s="82" t="s">
        <v>1017</v>
      </c>
      <c r="F10" s="82" t="s">
        <v>188</v>
      </c>
      <c r="G10" s="68" t="s">
        <v>189</v>
      </c>
      <c r="H10" s="82" t="s">
        <v>44</v>
      </c>
      <c r="I10" s="82" t="str">
        <f>VLOOKUP(H10,check[],2,0)</f>
        <v>ERC000011</v>
      </c>
      <c r="J10" s="44" t="s">
        <v>131</v>
      </c>
      <c r="K10" s="44" t="s">
        <v>1024</v>
      </c>
      <c r="L10" s="44" t="str">
        <f>VLOOKUP(samples_g[[#This Row],[sample_checklist_description]],check[],3,0)</f>
        <v>none</v>
      </c>
      <c r="M10" s="31" t="s">
        <v>1026</v>
      </c>
      <c r="N10" s="31" t="s">
        <v>1025</v>
      </c>
      <c r="O10" s="44">
        <v>7815</v>
      </c>
      <c r="P10" s="82">
        <v>2011</v>
      </c>
      <c r="Q10" s="44" t="s">
        <v>1021</v>
      </c>
      <c r="R10" s="82" t="s">
        <v>1022</v>
      </c>
      <c r="S10" s="82" t="s">
        <v>1019</v>
      </c>
      <c r="T10" s="44" t="s">
        <v>1018</v>
      </c>
      <c r="U10" s="44" t="s">
        <v>1018</v>
      </c>
      <c r="V10" s="82" t="s">
        <v>1031</v>
      </c>
      <c r="W10" s="82" t="s">
        <v>1032</v>
      </c>
      <c r="X10" s="44"/>
      <c r="Y10" s="31" t="s">
        <v>131</v>
      </c>
      <c r="Z10" s="44" t="str">
        <f>CONCATENATE("sam_",samples_g[[#This Row],[sample_name]])</f>
        <v>sam_60093</v>
      </c>
    </row>
    <row r="11" spans="1:26">
      <c r="A11" s="82" t="s">
        <v>116</v>
      </c>
      <c r="B11" s="82">
        <v>60094</v>
      </c>
      <c r="C11" s="44" t="str">
        <f>STUDY!$C$5</f>
        <v>RAD_Blue_Shark</v>
      </c>
      <c r="D11" s="82" t="s">
        <v>1008</v>
      </c>
      <c r="E11" s="82" t="s">
        <v>1017</v>
      </c>
      <c r="F11" s="82" t="s">
        <v>188</v>
      </c>
      <c r="G11" s="68" t="s">
        <v>189</v>
      </c>
      <c r="H11" s="82" t="s">
        <v>44</v>
      </c>
      <c r="I11" s="82" t="str">
        <f>VLOOKUP(H11,check[],2,0)</f>
        <v>ERC000011</v>
      </c>
      <c r="J11" s="44" t="s">
        <v>131</v>
      </c>
      <c r="K11" s="44" t="s">
        <v>1024</v>
      </c>
      <c r="L11" s="44" t="str">
        <f>VLOOKUP(samples_g[[#This Row],[sample_checklist_description]],check[],3,0)</f>
        <v>none</v>
      </c>
      <c r="M11" s="31" t="s">
        <v>1026</v>
      </c>
      <c r="N11" s="31" t="s">
        <v>1025</v>
      </c>
      <c r="O11" s="44">
        <v>7815</v>
      </c>
      <c r="P11" s="82">
        <v>2009</v>
      </c>
      <c r="Q11" s="44" t="s">
        <v>1021</v>
      </c>
      <c r="R11" s="82" t="s">
        <v>1022</v>
      </c>
      <c r="S11" s="82" t="s">
        <v>1019</v>
      </c>
      <c r="T11" s="44" t="s">
        <v>1018</v>
      </c>
      <c r="U11" s="44" t="s">
        <v>1018</v>
      </c>
      <c r="V11" s="82" t="s">
        <v>1031</v>
      </c>
      <c r="W11" s="82" t="s">
        <v>1032</v>
      </c>
      <c r="X11" s="44"/>
      <c r="Y11" s="31" t="s">
        <v>131</v>
      </c>
      <c r="Z11" s="44" t="str">
        <f>CONCATENATE("sam_",samples_g[[#This Row],[sample_name]])</f>
        <v>sam_60094</v>
      </c>
    </row>
    <row r="12" spans="1:26">
      <c r="A12" s="82" t="s">
        <v>116</v>
      </c>
      <c r="B12" s="82">
        <v>60095</v>
      </c>
      <c r="C12" s="44" t="str">
        <f>STUDY!$C$5</f>
        <v>RAD_Blue_Shark</v>
      </c>
      <c r="D12" s="82" t="s">
        <v>1011</v>
      </c>
      <c r="E12" s="82" t="s">
        <v>1017</v>
      </c>
      <c r="F12" s="82" t="s">
        <v>188</v>
      </c>
      <c r="G12" s="68" t="s">
        <v>189</v>
      </c>
      <c r="H12" s="82" t="s">
        <v>44</v>
      </c>
      <c r="I12" s="82" t="str">
        <f>VLOOKUP(H12,check[],2,0)</f>
        <v>ERC000011</v>
      </c>
      <c r="J12" s="44" t="s">
        <v>131</v>
      </c>
      <c r="K12" s="44" t="s">
        <v>1024</v>
      </c>
      <c r="L12" s="44" t="str">
        <f>VLOOKUP(samples_g[[#This Row],[sample_checklist_description]],check[],3,0)</f>
        <v>none</v>
      </c>
      <c r="M12" s="31" t="s">
        <v>1026</v>
      </c>
      <c r="N12" s="31" t="s">
        <v>1025</v>
      </c>
      <c r="O12" s="44">
        <v>7815</v>
      </c>
      <c r="P12" s="82">
        <v>2010</v>
      </c>
      <c r="Q12" s="44" t="s">
        <v>1021</v>
      </c>
      <c r="R12" s="82" t="s">
        <v>1022</v>
      </c>
      <c r="S12" s="82" t="s">
        <v>1019</v>
      </c>
      <c r="T12" s="44" t="s">
        <v>1018</v>
      </c>
      <c r="U12" s="44" t="s">
        <v>1018</v>
      </c>
      <c r="V12" s="82" t="s">
        <v>1031</v>
      </c>
      <c r="W12" s="82" t="s">
        <v>1032</v>
      </c>
      <c r="X12" s="44"/>
      <c r="Y12" s="31" t="s">
        <v>131</v>
      </c>
      <c r="Z12" s="44" t="str">
        <f>CONCATENATE("sam_",samples_g[[#This Row],[sample_name]])</f>
        <v>sam_60095</v>
      </c>
    </row>
    <row r="13" spans="1:26">
      <c r="A13" s="82" t="s">
        <v>116</v>
      </c>
      <c r="B13" s="82">
        <v>60096</v>
      </c>
      <c r="C13" s="44" t="str">
        <f>STUDY!$C$5</f>
        <v>RAD_Blue_Shark</v>
      </c>
      <c r="D13" s="82" t="s">
        <v>992</v>
      </c>
      <c r="E13" s="82" t="s">
        <v>1017</v>
      </c>
      <c r="F13" s="82" t="s">
        <v>188</v>
      </c>
      <c r="G13" s="68" t="s">
        <v>189</v>
      </c>
      <c r="H13" s="82" t="s">
        <v>44</v>
      </c>
      <c r="I13" s="82" t="str">
        <f>VLOOKUP(H13,check[],2,0)</f>
        <v>ERC000011</v>
      </c>
      <c r="J13" s="44" t="s">
        <v>131</v>
      </c>
      <c r="K13" s="44" t="s">
        <v>1024</v>
      </c>
      <c r="L13" s="44" t="str">
        <f>VLOOKUP(samples_g[[#This Row],[sample_checklist_description]],check[],3,0)</f>
        <v>none</v>
      </c>
      <c r="M13" s="31" t="s">
        <v>1026</v>
      </c>
      <c r="N13" s="31" t="s">
        <v>1025</v>
      </c>
      <c r="O13" s="44">
        <v>7815</v>
      </c>
      <c r="P13" s="82">
        <v>2010</v>
      </c>
      <c r="Q13" s="44" t="s">
        <v>1021</v>
      </c>
      <c r="R13" s="82" t="s">
        <v>1022</v>
      </c>
      <c r="S13" s="82" t="s">
        <v>1019</v>
      </c>
      <c r="T13" s="44" t="s">
        <v>1018</v>
      </c>
      <c r="U13" s="44" t="s">
        <v>1018</v>
      </c>
      <c r="V13" s="82" t="s">
        <v>1031</v>
      </c>
      <c r="W13" s="82" t="s">
        <v>1032</v>
      </c>
      <c r="X13" s="44"/>
      <c r="Y13" s="31" t="s">
        <v>131</v>
      </c>
      <c r="Z13" s="44" t="str">
        <f>CONCATENATE("sam_",samples_g[[#This Row],[sample_name]])</f>
        <v>sam_60096</v>
      </c>
    </row>
    <row r="14" spans="1:26">
      <c r="A14" s="82" t="s">
        <v>116</v>
      </c>
      <c r="B14" s="82">
        <v>60097</v>
      </c>
      <c r="C14" s="44" t="str">
        <f>STUDY!$C$5</f>
        <v>RAD_Blue_Shark</v>
      </c>
      <c r="D14" s="82" t="s">
        <v>995</v>
      </c>
      <c r="E14" s="82" t="s">
        <v>1017</v>
      </c>
      <c r="F14" s="82" t="s">
        <v>188</v>
      </c>
      <c r="G14" s="68" t="s">
        <v>189</v>
      </c>
      <c r="H14" s="82" t="s">
        <v>44</v>
      </c>
      <c r="I14" s="82" t="str">
        <f>VLOOKUP(H14,check[],2,0)</f>
        <v>ERC000011</v>
      </c>
      <c r="J14" s="44" t="s">
        <v>131</v>
      </c>
      <c r="K14" s="44" t="s">
        <v>1024</v>
      </c>
      <c r="L14" s="44" t="str">
        <f>VLOOKUP(samples_g[[#This Row],[sample_checklist_description]],check[],3,0)</f>
        <v>none</v>
      </c>
      <c r="M14" s="31" t="s">
        <v>1026</v>
      </c>
      <c r="N14" s="31" t="s">
        <v>1025</v>
      </c>
      <c r="O14" s="44">
        <v>7815</v>
      </c>
      <c r="P14" s="82">
        <v>2010</v>
      </c>
      <c r="Q14" s="44" t="s">
        <v>1021</v>
      </c>
      <c r="R14" s="82" t="s">
        <v>1022</v>
      </c>
      <c r="S14" s="82" t="s">
        <v>1019</v>
      </c>
      <c r="T14" s="44" t="s">
        <v>1018</v>
      </c>
      <c r="U14" s="44" t="s">
        <v>1018</v>
      </c>
      <c r="V14" s="82" t="s">
        <v>1031</v>
      </c>
      <c r="W14" s="82" t="s">
        <v>1032</v>
      </c>
      <c r="X14" s="44"/>
      <c r="Y14" s="31" t="s">
        <v>131</v>
      </c>
      <c r="Z14" s="44" t="str">
        <f>CONCATENATE("sam_",samples_g[[#This Row],[sample_name]])</f>
        <v>sam_60097</v>
      </c>
    </row>
    <row r="15" spans="1:26">
      <c r="A15" s="82" t="s">
        <v>116</v>
      </c>
      <c r="B15" s="82">
        <v>60098</v>
      </c>
      <c r="C15" s="44" t="str">
        <f>STUDY!$C$5</f>
        <v>RAD_Blue_Shark</v>
      </c>
      <c r="D15" s="82" t="s">
        <v>996</v>
      </c>
      <c r="E15" s="82" t="s">
        <v>1017</v>
      </c>
      <c r="F15" s="82" t="s">
        <v>188</v>
      </c>
      <c r="G15" s="68" t="s">
        <v>189</v>
      </c>
      <c r="H15" s="82" t="s">
        <v>44</v>
      </c>
      <c r="I15" s="82" t="str">
        <f>VLOOKUP(H15,check[],2,0)</f>
        <v>ERC000011</v>
      </c>
      <c r="J15" s="44" t="s">
        <v>131</v>
      </c>
      <c r="K15" s="44" t="s">
        <v>1024</v>
      </c>
      <c r="L15" s="44" t="str">
        <f>VLOOKUP(samples_g[[#This Row],[sample_checklist_description]],check[],3,0)</f>
        <v>none</v>
      </c>
      <c r="M15" s="31" t="s">
        <v>1026</v>
      </c>
      <c r="N15" s="31" t="s">
        <v>1025</v>
      </c>
      <c r="O15" s="44">
        <v>7815</v>
      </c>
      <c r="P15" s="82">
        <v>2010</v>
      </c>
      <c r="Q15" s="44" t="s">
        <v>1021</v>
      </c>
      <c r="R15" s="82" t="s">
        <v>1022</v>
      </c>
      <c r="S15" s="82" t="s">
        <v>1019</v>
      </c>
      <c r="T15" s="44" t="s">
        <v>1018</v>
      </c>
      <c r="U15" s="44" t="s">
        <v>1018</v>
      </c>
      <c r="V15" s="82" t="s">
        <v>1031</v>
      </c>
      <c r="W15" s="82" t="s">
        <v>1032</v>
      </c>
      <c r="X15" s="44"/>
      <c r="Y15" s="31" t="s">
        <v>131</v>
      </c>
      <c r="Z15" s="44" t="str">
        <f>CONCATENATE("sam_",samples_g[[#This Row],[sample_name]])</f>
        <v>sam_60098</v>
      </c>
    </row>
    <row r="16" spans="1:26">
      <c r="A16" s="82" t="s">
        <v>116</v>
      </c>
      <c r="B16" s="82">
        <v>60099</v>
      </c>
      <c r="C16" s="44" t="str">
        <f>STUDY!$C$5</f>
        <v>RAD_Blue_Shark</v>
      </c>
      <c r="D16" s="82" t="s">
        <v>998</v>
      </c>
      <c r="E16" s="82" t="s">
        <v>1017</v>
      </c>
      <c r="F16" s="82" t="s">
        <v>188</v>
      </c>
      <c r="G16" s="68" t="s">
        <v>189</v>
      </c>
      <c r="H16" s="82" t="s">
        <v>44</v>
      </c>
      <c r="I16" s="82" t="str">
        <f>VLOOKUP(H16,check[],2,0)</f>
        <v>ERC000011</v>
      </c>
      <c r="J16" s="44" t="s">
        <v>131</v>
      </c>
      <c r="K16" s="44" t="s">
        <v>1024</v>
      </c>
      <c r="L16" s="44" t="str">
        <f>VLOOKUP(samples_g[[#This Row],[sample_checklist_description]],check[],3,0)</f>
        <v>none</v>
      </c>
      <c r="M16" s="31" t="s">
        <v>1026</v>
      </c>
      <c r="N16" s="31" t="s">
        <v>1025</v>
      </c>
      <c r="O16" s="44">
        <v>7815</v>
      </c>
      <c r="P16" s="82">
        <v>2010</v>
      </c>
      <c r="Q16" s="44" t="s">
        <v>1021</v>
      </c>
      <c r="R16" s="82" t="s">
        <v>1022</v>
      </c>
      <c r="S16" s="82" t="s">
        <v>1019</v>
      </c>
      <c r="T16" s="44" t="s">
        <v>1018</v>
      </c>
      <c r="U16" s="44" t="s">
        <v>1018</v>
      </c>
      <c r="V16" s="82" t="s">
        <v>1031</v>
      </c>
      <c r="W16" s="82" t="s">
        <v>1032</v>
      </c>
      <c r="X16" s="44"/>
      <c r="Y16" s="31" t="s">
        <v>131</v>
      </c>
      <c r="Z16" s="44" t="str">
        <f>CONCATENATE("sam_",samples_g[[#This Row],[sample_name]])</f>
        <v>sam_60099</v>
      </c>
    </row>
    <row r="17" spans="1:26">
      <c r="A17" s="82" t="s">
        <v>116</v>
      </c>
      <c r="B17" s="82">
        <v>60100</v>
      </c>
      <c r="C17" s="44" t="str">
        <f>STUDY!$C$5</f>
        <v>RAD_Blue_Shark</v>
      </c>
      <c r="D17" s="82" t="s">
        <v>1002</v>
      </c>
      <c r="E17" s="82" t="s">
        <v>1017</v>
      </c>
      <c r="F17" s="82" t="s">
        <v>188</v>
      </c>
      <c r="G17" s="68" t="s">
        <v>189</v>
      </c>
      <c r="H17" s="82" t="s">
        <v>44</v>
      </c>
      <c r="I17" s="82" t="str">
        <f>VLOOKUP(H17,check[],2,0)</f>
        <v>ERC000011</v>
      </c>
      <c r="J17" s="44" t="s">
        <v>131</v>
      </c>
      <c r="K17" s="44" t="s">
        <v>1024</v>
      </c>
      <c r="L17" s="44" t="str">
        <f>VLOOKUP(samples_g[[#This Row],[sample_checklist_description]],check[],3,0)</f>
        <v>none</v>
      </c>
      <c r="M17" s="31" t="s">
        <v>1026</v>
      </c>
      <c r="N17" s="31" t="s">
        <v>1025</v>
      </c>
      <c r="O17" s="44">
        <v>7815</v>
      </c>
      <c r="P17" s="82">
        <v>2010</v>
      </c>
      <c r="Q17" s="44" t="s">
        <v>1021</v>
      </c>
      <c r="R17" s="82" t="s">
        <v>1022</v>
      </c>
      <c r="S17" s="82" t="s">
        <v>1019</v>
      </c>
      <c r="T17" s="44" t="s">
        <v>1018</v>
      </c>
      <c r="U17" s="44" t="s">
        <v>1018</v>
      </c>
      <c r="V17" s="82" t="s">
        <v>1031</v>
      </c>
      <c r="W17" s="82" t="s">
        <v>1032</v>
      </c>
      <c r="X17" s="44"/>
      <c r="Y17" s="31" t="s">
        <v>131</v>
      </c>
      <c r="Z17" s="44" t="str">
        <f>CONCATENATE("sam_",samples_g[[#This Row],[sample_name]])</f>
        <v>sam_60100</v>
      </c>
    </row>
    <row r="18" spans="1:26">
      <c r="A18" s="82" t="s">
        <v>116</v>
      </c>
      <c r="B18" s="82">
        <v>60101</v>
      </c>
      <c r="C18" s="44" t="str">
        <f>STUDY!$C$5</f>
        <v>RAD_Blue_Shark</v>
      </c>
      <c r="D18" s="82" t="s">
        <v>1004</v>
      </c>
      <c r="E18" s="82" t="s">
        <v>1017</v>
      </c>
      <c r="F18" s="82" t="s">
        <v>188</v>
      </c>
      <c r="G18" s="68" t="s">
        <v>189</v>
      </c>
      <c r="H18" s="82" t="s">
        <v>44</v>
      </c>
      <c r="I18" s="82" t="str">
        <f>VLOOKUP(H18,check[],2,0)</f>
        <v>ERC000011</v>
      </c>
      <c r="J18" s="44" t="s">
        <v>131</v>
      </c>
      <c r="K18" s="44" t="s">
        <v>1024</v>
      </c>
      <c r="L18" s="44" t="str">
        <f>VLOOKUP(samples_g[[#This Row],[sample_checklist_description]],check[],3,0)</f>
        <v>none</v>
      </c>
      <c r="M18" s="31" t="s">
        <v>1026</v>
      </c>
      <c r="N18" s="31" t="s">
        <v>1025</v>
      </c>
      <c r="O18" s="44">
        <v>7815</v>
      </c>
      <c r="P18" s="82">
        <v>2010</v>
      </c>
      <c r="Q18" s="44" t="s">
        <v>1021</v>
      </c>
      <c r="R18" s="82" t="s">
        <v>1022</v>
      </c>
      <c r="S18" s="82" t="s">
        <v>1019</v>
      </c>
      <c r="T18" s="44" t="s">
        <v>1018</v>
      </c>
      <c r="U18" s="44" t="s">
        <v>1018</v>
      </c>
      <c r="V18" s="82" t="s">
        <v>1031</v>
      </c>
      <c r="W18" s="82" t="s">
        <v>1032</v>
      </c>
      <c r="X18" s="44"/>
      <c r="Y18" s="31" t="s">
        <v>131</v>
      </c>
      <c r="Z18" s="44" t="str">
        <f>CONCATENATE("sam_",samples_g[[#This Row],[sample_name]])</f>
        <v>sam_60101</v>
      </c>
    </row>
    <row r="19" spans="1:26">
      <c r="A19" s="82" t="s">
        <v>116</v>
      </c>
      <c r="B19" s="82">
        <v>60102</v>
      </c>
      <c r="C19" s="44" t="str">
        <f>STUDY!$C$5</f>
        <v>RAD_Blue_Shark</v>
      </c>
      <c r="D19" s="82" t="s">
        <v>1009</v>
      </c>
      <c r="E19" s="82" t="s">
        <v>1017</v>
      </c>
      <c r="F19" s="82" t="s">
        <v>188</v>
      </c>
      <c r="G19" s="68" t="s">
        <v>189</v>
      </c>
      <c r="H19" s="82" t="s">
        <v>44</v>
      </c>
      <c r="I19" s="82" t="str">
        <f>VLOOKUP(H19,check[],2,0)</f>
        <v>ERC000011</v>
      </c>
      <c r="J19" s="44" t="s">
        <v>131</v>
      </c>
      <c r="K19" s="44" t="s">
        <v>1024</v>
      </c>
      <c r="L19" s="44" t="str">
        <f>VLOOKUP(samples_g[[#This Row],[sample_checklist_description]],check[],3,0)</f>
        <v>none</v>
      </c>
      <c r="M19" s="31" t="s">
        <v>1026</v>
      </c>
      <c r="N19" s="31" t="s">
        <v>1025</v>
      </c>
      <c r="O19" s="44">
        <v>7815</v>
      </c>
      <c r="P19" s="82">
        <v>2010</v>
      </c>
      <c r="Q19" s="44" t="s">
        <v>1021</v>
      </c>
      <c r="R19" s="82" t="s">
        <v>1022</v>
      </c>
      <c r="S19" s="82" t="s">
        <v>1019</v>
      </c>
      <c r="T19" s="44" t="s">
        <v>1018</v>
      </c>
      <c r="U19" s="44" t="s">
        <v>1018</v>
      </c>
      <c r="V19" s="82" t="s">
        <v>1031</v>
      </c>
      <c r="W19" s="82" t="s">
        <v>1032</v>
      </c>
      <c r="X19" s="44"/>
      <c r="Y19" s="31" t="s">
        <v>131</v>
      </c>
      <c r="Z19" s="44" t="str">
        <f>CONCATENATE("sam_",samples_g[[#This Row],[sample_name]])</f>
        <v>sam_60102</v>
      </c>
    </row>
    <row r="20" spans="1:26">
      <c r="A20" s="82" t="s">
        <v>116</v>
      </c>
      <c r="B20" s="82">
        <v>60103</v>
      </c>
      <c r="C20" s="44" t="str">
        <f>STUDY!$C$5</f>
        <v>RAD_Blue_Shark</v>
      </c>
      <c r="D20" s="82" t="s">
        <v>1013</v>
      </c>
      <c r="E20" s="82" t="s">
        <v>1017</v>
      </c>
      <c r="F20" s="82" t="s">
        <v>188</v>
      </c>
      <c r="G20" s="68" t="s">
        <v>189</v>
      </c>
      <c r="H20" s="82" t="s">
        <v>44</v>
      </c>
      <c r="I20" s="82" t="str">
        <f>VLOOKUP(H20,check[],2,0)</f>
        <v>ERC000011</v>
      </c>
      <c r="J20" s="44" t="s">
        <v>131</v>
      </c>
      <c r="K20" s="44" t="s">
        <v>1024</v>
      </c>
      <c r="L20" s="44" t="str">
        <f>VLOOKUP(samples_g[[#This Row],[sample_checklist_description]],check[],3,0)</f>
        <v>none</v>
      </c>
      <c r="M20" s="31" t="s">
        <v>1026</v>
      </c>
      <c r="N20" s="31" t="s">
        <v>1025</v>
      </c>
      <c r="O20" s="44">
        <v>7815</v>
      </c>
      <c r="P20" s="82">
        <v>2009</v>
      </c>
      <c r="Q20" s="44" t="s">
        <v>1021</v>
      </c>
      <c r="R20" s="82" t="s">
        <v>1022</v>
      </c>
      <c r="S20" s="82" t="s">
        <v>1019</v>
      </c>
      <c r="T20" s="44" t="s">
        <v>1018</v>
      </c>
      <c r="U20" s="44" t="s">
        <v>1018</v>
      </c>
      <c r="V20" s="82" t="s">
        <v>1031</v>
      </c>
      <c r="W20" s="82" t="s">
        <v>1032</v>
      </c>
      <c r="X20" s="44"/>
      <c r="Y20" s="31" t="s">
        <v>131</v>
      </c>
      <c r="Z20" s="44" t="str">
        <f>CONCATENATE("sam_",samples_g[[#This Row],[sample_name]])</f>
        <v>sam_60103</v>
      </c>
    </row>
    <row r="21" spans="1:26">
      <c r="A21" s="82" t="s">
        <v>116</v>
      </c>
      <c r="B21" s="82">
        <v>60104</v>
      </c>
      <c r="C21" s="44" t="str">
        <f>STUDY!$C$5</f>
        <v>RAD_Blue_Shark</v>
      </c>
      <c r="D21" s="82" t="s">
        <v>993</v>
      </c>
      <c r="E21" s="82" t="s">
        <v>1017</v>
      </c>
      <c r="F21" s="82" t="s">
        <v>188</v>
      </c>
      <c r="G21" s="68" t="s">
        <v>189</v>
      </c>
      <c r="H21" s="82" t="s">
        <v>44</v>
      </c>
      <c r="I21" s="82" t="str">
        <f>VLOOKUP(H21,check[],2,0)</f>
        <v>ERC000011</v>
      </c>
      <c r="J21" s="44" t="s">
        <v>131</v>
      </c>
      <c r="K21" s="44" t="s">
        <v>1024</v>
      </c>
      <c r="L21" s="44" t="str">
        <f>VLOOKUP(samples_g[[#This Row],[sample_checklist_description]],check[],3,0)</f>
        <v>none</v>
      </c>
      <c r="M21" s="31" t="s">
        <v>1026</v>
      </c>
      <c r="N21" s="31" t="s">
        <v>1025</v>
      </c>
      <c r="O21" s="44">
        <v>7815</v>
      </c>
      <c r="P21" s="82">
        <v>2013</v>
      </c>
      <c r="Q21" s="44" t="s">
        <v>1021</v>
      </c>
      <c r="R21" s="82" t="s">
        <v>1022</v>
      </c>
      <c r="S21" s="82" t="s">
        <v>1019</v>
      </c>
      <c r="T21" s="44" t="s">
        <v>1018</v>
      </c>
      <c r="U21" s="44" t="s">
        <v>1018</v>
      </c>
      <c r="V21" s="82" t="s">
        <v>1027</v>
      </c>
      <c r="W21" s="82" t="s">
        <v>1028</v>
      </c>
      <c r="X21" s="44"/>
      <c r="Y21" s="31" t="s">
        <v>131</v>
      </c>
      <c r="Z21" s="44" t="str">
        <f>CONCATENATE("sam_",samples_g[[#This Row],[sample_name]])</f>
        <v>sam_60104</v>
      </c>
    </row>
    <row r="22" spans="1:26">
      <c r="A22" s="82" t="s">
        <v>116</v>
      </c>
      <c r="B22" s="82">
        <v>60105</v>
      </c>
      <c r="C22" s="44" t="str">
        <f>STUDY!$C$5</f>
        <v>RAD_Blue_Shark</v>
      </c>
      <c r="D22" s="82" t="s">
        <v>971</v>
      </c>
      <c r="E22" s="82" t="s">
        <v>1014</v>
      </c>
      <c r="F22" s="82" t="s">
        <v>188</v>
      </c>
      <c r="G22" s="68" t="s">
        <v>189</v>
      </c>
      <c r="H22" s="82" t="s">
        <v>44</v>
      </c>
      <c r="I22" s="82" t="str">
        <f>VLOOKUP(H22,check[],2,0)</f>
        <v>ERC000011</v>
      </c>
      <c r="J22" s="44" t="s">
        <v>131</v>
      </c>
      <c r="K22" s="44" t="s">
        <v>1024</v>
      </c>
      <c r="L22" s="44" t="str">
        <f>VLOOKUP(samples_g[[#This Row],[sample_checklist_description]],check[],3,0)</f>
        <v>none</v>
      </c>
      <c r="M22" s="31" t="s">
        <v>1026</v>
      </c>
      <c r="N22" s="31" t="s">
        <v>1025</v>
      </c>
      <c r="O22" s="44">
        <v>7815</v>
      </c>
      <c r="P22" s="82">
        <v>2013</v>
      </c>
      <c r="Q22" s="44" t="s">
        <v>1021</v>
      </c>
      <c r="R22" s="82" t="s">
        <v>1022</v>
      </c>
      <c r="S22" s="82" t="s">
        <v>1019</v>
      </c>
      <c r="T22" s="44" t="s">
        <v>1018</v>
      </c>
      <c r="U22" s="44" t="s">
        <v>1018</v>
      </c>
      <c r="V22" s="82" t="s">
        <v>1027</v>
      </c>
      <c r="W22" s="82" t="s">
        <v>1028</v>
      </c>
      <c r="X22" s="44"/>
      <c r="Y22" s="31" t="s">
        <v>131</v>
      </c>
      <c r="Z22" s="44" t="str">
        <f>CONCATENATE("sam_",samples_g[[#This Row],[sample_name]])</f>
        <v>sam_60105</v>
      </c>
    </row>
    <row r="23" spans="1:26">
      <c r="A23" s="82" t="s">
        <v>116</v>
      </c>
      <c r="B23" s="82">
        <v>60106</v>
      </c>
      <c r="C23" s="44" t="str">
        <f>STUDY!$C$5</f>
        <v>RAD_Blue_Shark</v>
      </c>
      <c r="D23" s="82" t="s">
        <v>976</v>
      </c>
      <c r="E23" s="82" t="s">
        <v>1014</v>
      </c>
      <c r="F23" s="82" t="s">
        <v>188</v>
      </c>
      <c r="G23" s="68" t="s">
        <v>189</v>
      </c>
      <c r="H23" s="82" t="s">
        <v>44</v>
      </c>
      <c r="I23" s="82" t="str">
        <f>VLOOKUP(H23,check[],2,0)</f>
        <v>ERC000011</v>
      </c>
      <c r="J23" s="44" t="s">
        <v>131</v>
      </c>
      <c r="K23" s="44" t="s">
        <v>1024</v>
      </c>
      <c r="L23" s="44" t="str">
        <f>VLOOKUP(samples_g[[#This Row],[sample_checklist_description]],check[],3,0)</f>
        <v>none</v>
      </c>
      <c r="M23" s="31" t="s">
        <v>1026</v>
      </c>
      <c r="N23" s="31" t="s">
        <v>1025</v>
      </c>
      <c r="O23" s="44">
        <v>7815</v>
      </c>
      <c r="P23" s="82">
        <v>2013</v>
      </c>
      <c r="Q23" s="44" t="s">
        <v>1021</v>
      </c>
      <c r="R23" s="82" t="s">
        <v>1022</v>
      </c>
      <c r="S23" s="82" t="s">
        <v>1019</v>
      </c>
      <c r="T23" s="44" t="s">
        <v>1018</v>
      </c>
      <c r="U23" s="44" t="s">
        <v>1018</v>
      </c>
      <c r="V23" s="82" t="s">
        <v>1027</v>
      </c>
      <c r="W23" s="82" t="s">
        <v>1028</v>
      </c>
      <c r="X23" s="44"/>
      <c r="Y23" s="31" t="s">
        <v>131</v>
      </c>
      <c r="Z23" s="44" t="str">
        <f>CONCATENATE("sam_",samples_g[[#This Row],[sample_name]])</f>
        <v>sam_60106</v>
      </c>
    </row>
    <row r="24" spans="1:26">
      <c r="A24" s="82" t="s">
        <v>116</v>
      </c>
      <c r="B24" s="82">
        <v>60107</v>
      </c>
      <c r="C24" s="44" t="str">
        <f>STUDY!$C$5</f>
        <v>RAD_Blue_Shark</v>
      </c>
      <c r="D24" s="82" t="s">
        <v>999</v>
      </c>
      <c r="E24" s="82" t="s">
        <v>1017</v>
      </c>
      <c r="F24" s="82" t="s">
        <v>188</v>
      </c>
      <c r="G24" s="68" t="s">
        <v>189</v>
      </c>
      <c r="H24" s="82" t="s">
        <v>44</v>
      </c>
      <c r="I24" s="82" t="str">
        <f>VLOOKUP(H24,check[],2,0)</f>
        <v>ERC000011</v>
      </c>
      <c r="J24" s="44" t="s">
        <v>131</v>
      </c>
      <c r="K24" s="44" t="s">
        <v>1024</v>
      </c>
      <c r="L24" s="44" t="str">
        <f>VLOOKUP(samples_g[[#This Row],[sample_checklist_description]],check[],3,0)</f>
        <v>none</v>
      </c>
      <c r="M24" s="31" t="s">
        <v>1026</v>
      </c>
      <c r="N24" s="31" t="s">
        <v>1025</v>
      </c>
      <c r="O24" s="44">
        <v>7815</v>
      </c>
      <c r="P24" s="82">
        <v>2013</v>
      </c>
      <c r="Q24" s="44" t="s">
        <v>1021</v>
      </c>
      <c r="R24" s="82" t="s">
        <v>1022</v>
      </c>
      <c r="S24" s="82" t="s">
        <v>1019</v>
      </c>
      <c r="T24" s="44" t="s">
        <v>1018</v>
      </c>
      <c r="U24" s="44" t="s">
        <v>1018</v>
      </c>
      <c r="V24" s="82" t="s">
        <v>1027</v>
      </c>
      <c r="W24" s="82" t="s">
        <v>1028</v>
      </c>
      <c r="X24" s="44"/>
      <c r="Y24" s="31" t="s">
        <v>131</v>
      </c>
      <c r="Z24" s="44" t="str">
        <f>CONCATENATE("sam_",samples_g[[#This Row],[sample_name]])</f>
        <v>sam_60107</v>
      </c>
    </row>
    <row r="25" spans="1:26">
      <c r="A25" s="82" t="s">
        <v>116</v>
      </c>
      <c r="B25" s="82">
        <v>60108</v>
      </c>
      <c r="C25" s="44" t="str">
        <f>STUDY!$C$5</f>
        <v>RAD_Blue_Shark</v>
      </c>
      <c r="D25" s="82" t="s">
        <v>981</v>
      </c>
      <c r="E25" s="82" t="s">
        <v>1014</v>
      </c>
      <c r="F25" s="82" t="s">
        <v>188</v>
      </c>
      <c r="G25" s="68" t="s">
        <v>189</v>
      </c>
      <c r="H25" s="82" t="s">
        <v>44</v>
      </c>
      <c r="I25" s="82" t="str">
        <f>VLOOKUP(H25,check[],2,0)</f>
        <v>ERC000011</v>
      </c>
      <c r="J25" s="44" t="s">
        <v>131</v>
      </c>
      <c r="K25" s="44" t="s">
        <v>1024</v>
      </c>
      <c r="L25" s="44" t="str">
        <f>VLOOKUP(samples_g[[#This Row],[sample_checklist_description]],check[],3,0)</f>
        <v>none</v>
      </c>
      <c r="M25" s="31" t="s">
        <v>1026</v>
      </c>
      <c r="N25" s="31" t="s">
        <v>1025</v>
      </c>
      <c r="O25" s="44">
        <v>7815</v>
      </c>
      <c r="P25" s="82">
        <v>2013</v>
      </c>
      <c r="Q25" s="44" t="s">
        <v>1021</v>
      </c>
      <c r="R25" s="82" t="s">
        <v>1022</v>
      </c>
      <c r="S25" s="82" t="s">
        <v>1019</v>
      </c>
      <c r="T25" s="44" t="s">
        <v>1018</v>
      </c>
      <c r="U25" s="44" t="s">
        <v>1018</v>
      </c>
      <c r="V25" s="82" t="s">
        <v>1027</v>
      </c>
      <c r="W25" s="82" t="s">
        <v>1028</v>
      </c>
      <c r="X25" s="44"/>
      <c r="Y25" s="31" t="s">
        <v>131</v>
      </c>
      <c r="Z25" s="44" t="str">
        <f>CONCATENATE("sam_",samples_g[[#This Row],[sample_name]])</f>
        <v>sam_60108</v>
      </c>
    </row>
    <row r="26" spans="1:26">
      <c r="A26" s="82" t="s">
        <v>116</v>
      </c>
      <c r="B26" s="82">
        <v>60109</v>
      </c>
      <c r="C26" s="44" t="str">
        <f>STUDY!$C$5</f>
        <v>RAD_Blue_Shark</v>
      </c>
      <c r="D26" s="82" t="s">
        <v>1005</v>
      </c>
      <c r="E26" s="82" t="s">
        <v>1017</v>
      </c>
      <c r="F26" s="82" t="s">
        <v>188</v>
      </c>
      <c r="G26" s="68" t="s">
        <v>189</v>
      </c>
      <c r="H26" s="82" t="s">
        <v>44</v>
      </c>
      <c r="I26" s="82" t="str">
        <f>VLOOKUP(H26,check[],2,0)</f>
        <v>ERC000011</v>
      </c>
      <c r="J26" s="44" t="s">
        <v>131</v>
      </c>
      <c r="K26" s="44" t="s">
        <v>1024</v>
      </c>
      <c r="L26" s="44" t="str">
        <f>VLOOKUP(samples_g[[#This Row],[sample_checklist_description]],check[],3,0)</f>
        <v>none</v>
      </c>
      <c r="M26" s="31" t="s">
        <v>1026</v>
      </c>
      <c r="N26" s="31" t="s">
        <v>1025</v>
      </c>
      <c r="O26" s="44">
        <v>7815</v>
      </c>
      <c r="P26" s="82">
        <v>2013</v>
      </c>
      <c r="Q26" s="44" t="s">
        <v>1021</v>
      </c>
      <c r="R26" s="82" t="s">
        <v>1022</v>
      </c>
      <c r="S26" s="82" t="s">
        <v>1019</v>
      </c>
      <c r="T26" s="44" t="s">
        <v>1018</v>
      </c>
      <c r="U26" s="44" t="s">
        <v>1018</v>
      </c>
      <c r="V26" s="82" t="s">
        <v>1027</v>
      </c>
      <c r="W26" s="82" t="s">
        <v>1028</v>
      </c>
      <c r="X26" s="44"/>
      <c r="Y26" s="31" t="s">
        <v>131</v>
      </c>
      <c r="Z26" s="44" t="str">
        <f>CONCATENATE("sam_",samples_g[[#This Row],[sample_name]])</f>
        <v>sam_60109</v>
      </c>
    </row>
    <row r="27" spans="1:26">
      <c r="A27" s="82" t="s">
        <v>116</v>
      </c>
      <c r="B27" s="82">
        <v>60110</v>
      </c>
      <c r="C27" s="44" t="str">
        <f>STUDY!$C$5</f>
        <v>RAD_Blue_Shark</v>
      </c>
      <c r="D27" s="82" t="s">
        <v>986</v>
      </c>
      <c r="E27" s="82" t="s">
        <v>1014</v>
      </c>
      <c r="F27" s="82" t="s">
        <v>188</v>
      </c>
      <c r="G27" s="68" t="s">
        <v>189</v>
      </c>
      <c r="H27" s="82" t="s">
        <v>44</v>
      </c>
      <c r="I27" s="82" t="str">
        <f>VLOOKUP(H27,check[],2,0)</f>
        <v>ERC000011</v>
      </c>
      <c r="J27" s="44" t="s">
        <v>131</v>
      </c>
      <c r="K27" s="44" t="s">
        <v>1024</v>
      </c>
      <c r="L27" s="44" t="str">
        <f>VLOOKUP(samples_g[[#This Row],[sample_checklist_description]],check[],3,0)</f>
        <v>none</v>
      </c>
      <c r="M27" s="31" t="s">
        <v>1026</v>
      </c>
      <c r="N27" s="31" t="s">
        <v>1025</v>
      </c>
      <c r="O27" s="44">
        <v>7815</v>
      </c>
      <c r="P27" s="82">
        <v>2013</v>
      </c>
      <c r="Q27" s="44" t="s">
        <v>1021</v>
      </c>
      <c r="R27" s="82" t="s">
        <v>1022</v>
      </c>
      <c r="S27" s="82" t="s">
        <v>1019</v>
      </c>
      <c r="T27" s="44" t="s">
        <v>1018</v>
      </c>
      <c r="U27" s="44" t="s">
        <v>1018</v>
      </c>
      <c r="V27" s="82" t="s">
        <v>1027</v>
      </c>
      <c r="W27" s="82" t="s">
        <v>1028</v>
      </c>
      <c r="X27" s="44"/>
      <c r="Y27" s="31" t="s">
        <v>131</v>
      </c>
      <c r="Z27" s="44" t="str">
        <f>CONCATENATE("sam_",samples_g[[#This Row],[sample_name]])</f>
        <v>sam_60110</v>
      </c>
    </row>
    <row r="28" spans="1:26">
      <c r="A28" s="82" t="s">
        <v>116</v>
      </c>
      <c r="B28" s="82">
        <v>60111</v>
      </c>
      <c r="C28" s="44" t="str">
        <f>STUDY!$C$5</f>
        <v>RAD_Blue_Shark</v>
      </c>
      <c r="D28" s="82" t="s">
        <v>988</v>
      </c>
      <c r="E28" s="82" t="s">
        <v>1014</v>
      </c>
      <c r="F28" s="82" t="s">
        <v>188</v>
      </c>
      <c r="G28" s="68" t="s">
        <v>189</v>
      </c>
      <c r="H28" s="82" t="s">
        <v>44</v>
      </c>
      <c r="I28" s="82" t="str">
        <f>VLOOKUP(H28,check[],2,0)</f>
        <v>ERC000011</v>
      </c>
      <c r="J28" s="44" t="s">
        <v>131</v>
      </c>
      <c r="K28" s="44" t="s">
        <v>1024</v>
      </c>
      <c r="L28" s="44" t="str">
        <f>VLOOKUP(samples_g[[#This Row],[sample_checklist_description]],check[],3,0)</f>
        <v>none</v>
      </c>
      <c r="M28" s="31" t="s">
        <v>1026</v>
      </c>
      <c r="N28" s="31" t="s">
        <v>1025</v>
      </c>
      <c r="O28" s="44">
        <v>7815</v>
      </c>
      <c r="P28" s="82">
        <v>2013</v>
      </c>
      <c r="Q28" s="44" t="s">
        <v>1021</v>
      </c>
      <c r="R28" s="82" t="s">
        <v>1022</v>
      </c>
      <c r="S28" s="82" t="s">
        <v>1019</v>
      </c>
      <c r="T28" s="44" t="s">
        <v>1018</v>
      </c>
      <c r="U28" s="44" t="s">
        <v>1018</v>
      </c>
      <c r="V28" s="82" t="s">
        <v>1027</v>
      </c>
      <c r="W28" s="82" t="s">
        <v>1028</v>
      </c>
      <c r="X28" s="44"/>
      <c r="Y28" s="31" t="s">
        <v>131</v>
      </c>
      <c r="Z28" s="44" t="str">
        <f>CONCATENATE("sam_",samples_g[[#This Row],[sample_name]])</f>
        <v>sam_60111</v>
      </c>
    </row>
    <row r="29" spans="1:26">
      <c r="A29" s="82" t="s">
        <v>116</v>
      </c>
      <c r="B29" s="82">
        <v>60112</v>
      </c>
      <c r="C29" s="44" t="str">
        <f>STUDY!$C$5</f>
        <v>RAD_Blue_Shark</v>
      </c>
      <c r="D29" s="82" t="s">
        <v>968</v>
      </c>
      <c r="E29" s="82" t="s">
        <v>1014</v>
      </c>
      <c r="F29" s="82" t="s">
        <v>188</v>
      </c>
      <c r="G29" s="68" t="s">
        <v>189</v>
      </c>
      <c r="H29" s="82" t="s">
        <v>44</v>
      </c>
      <c r="I29" s="82" t="str">
        <f>VLOOKUP(H29,check[],2,0)</f>
        <v>ERC000011</v>
      </c>
      <c r="J29" s="44" t="s">
        <v>131</v>
      </c>
      <c r="K29" s="44" t="s">
        <v>1024</v>
      </c>
      <c r="L29" s="44" t="str">
        <f>VLOOKUP(samples_g[[#This Row],[sample_checklist_description]],check[],3,0)</f>
        <v>none</v>
      </c>
      <c r="M29" s="31" t="s">
        <v>1026</v>
      </c>
      <c r="N29" s="31" t="s">
        <v>1025</v>
      </c>
      <c r="O29" s="44">
        <v>7815</v>
      </c>
      <c r="P29" s="82">
        <v>2013</v>
      </c>
      <c r="Q29" s="44" t="s">
        <v>1021</v>
      </c>
      <c r="R29" s="82" t="s">
        <v>1022</v>
      </c>
      <c r="S29" s="82" t="s">
        <v>1019</v>
      </c>
      <c r="T29" s="44" t="s">
        <v>1018</v>
      </c>
      <c r="U29" s="44" t="s">
        <v>1018</v>
      </c>
      <c r="V29" s="82" t="s">
        <v>1027</v>
      </c>
      <c r="W29" s="82" t="s">
        <v>1028</v>
      </c>
      <c r="X29" s="44"/>
      <c r="Y29" s="31" t="s">
        <v>131</v>
      </c>
      <c r="Z29" s="44" t="str">
        <f>CONCATENATE("sam_",samples_g[[#This Row],[sample_name]])</f>
        <v>sam_60112</v>
      </c>
    </row>
    <row r="30" spans="1:26">
      <c r="A30" s="82" t="s">
        <v>116</v>
      </c>
      <c r="B30" s="82">
        <v>60113</v>
      </c>
      <c r="C30" s="44" t="str">
        <f>STUDY!$C$5</f>
        <v>RAD_Blue_Shark</v>
      </c>
      <c r="D30" s="82" t="s">
        <v>972</v>
      </c>
      <c r="E30" s="82" t="s">
        <v>1014</v>
      </c>
      <c r="F30" s="82" t="s">
        <v>188</v>
      </c>
      <c r="G30" s="68" t="s">
        <v>189</v>
      </c>
      <c r="H30" s="82" t="s">
        <v>44</v>
      </c>
      <c r="I30" s="82" t="str">
        <f>VLOOKUP(H30,check[],2,0)</f>
        <v>ERC000011</v>
      </c>
      <c r="J30" s="44" t="s">
        <v>131</v>
      </c>
      <c r="K30" s="44" t="s">
        <v>1024</v>
      </c>
      <c r="L30" s="44" t="str">
        <f>VLOOKUP(samples_g[[#This Row],[sample_checklist_description]],check[],3,0)</f>
        <v>none</v>
      </c>
      <c r="M30" s="31" t="s">
        <v>1026</v>
      </c>
      <c r="N30" s="31" t="s">
        <v>1025</v>
      </c>
      <c r="O30" s="44">
        <v>7815</v>
      </c>
      <c r="P30" s="82">
        <v>2013</v>
      </c>
      <c r="Q30" s="44" t="s">
        <v>1021</v>
      </c>
      <c r="R30" s="82" t="s">
        <v>1022</v>
      </c>
      <c r="S30" s="82" t="s">
        <v>1019</v>
      </c>
      <c r="T30" s="44" t="s">
        <v>1018</v>
      </c>
      <c r="U30" s="44" t="s">
        <v>1018</v>
      </c>
      <c r="V30" s="82" t="s">
        <v>1027</v>
      </c>
      <c r="W30" s="82" t="s">
        <v>1028</v>
      </c>
      <c r="X30" s="44"/>
      <c r="Y30" s="31" t="s">
        <v>131</v>
      </c>
      <c r="Z30" s="44" t="str">
        <f>CONCATENATE("sam_",samples_g[[#This Row],[sample_name]])</f>
        <v>sam_60113</v>
      </c>
    </row>
    <row r="31" spans="1:26">
      <c r="A31" s="82" t="s">
        <v>116</v>
      </c>
      <c r="B31" s="82">
        <v>60114</v>
      </c>
      <c r="C31" s="44" t="str">
        <f>STUDY!$C$5</f>
        <v>RAD_Blue_Shark</v>
      </c>
      <c r="D31" s="82" t="s">
        <v>977</v>
      </c>
      <c r="E31" s="82" t="s">
        <v>1014</v>
      </c>
      <c r="F31" s="82" t="s">
        <v>188</v>
      </c>
      <c r="G31" s="68" t="s">
        <v>189</v>
      </c>
      <c r="H31" s="82" t="s">
        <v>44</v>
      </c>
      <c r="I31" s="82" t="str">
        <f>VLOOKUP(H31,check[],2,0)</f>
        <v>ERC000011</v>
      </c>
      <c r="J31" s="44" t="s">
        <v>131</v>
      </c>
      <c r="K31" s="44" t="s">
        <v>1024</v>
      </c>
      <c r="L31" s="44" t="str">
        <f>VLOOKUP(samples_g[[#This Row],[sample_checklist_description]],check[],3,0)</f>
        <v>none</v>
      </c>
      <c r="M31" s="31" t="s">
        <v>1026</v>
      </c>
      <c r="N31" s="31" t="s">
        <v>1025</v>
      </c>
      <c r="O31" s="44">
        <v>7815</v>
      </c>
      <c r="P31" s="82">
        <v>2013</v>
      </c>
      <c r="Q31" s="44" t="s">
        <v>1021</v>
      </c>
      <c r="R31" s="82" t="s">
        <v>1022</v>
      </c>
      <c r="S31" s="82" t="s">
        <v>1019</v>
      </c>
      <c r="T31" s="44" t="s">
        <v>1018</v>
      </c>
      <c r="U31" s="44" t="s">
        <v>1018</v>
      </c>
      <c r="V31" s="82" t="s">
        <v>1027</v>
      </c>
      <c r="W31" s="82" t="s">
        <v>1028</v>
      </c>
      <c r="X31" s="44"/>
      <c r="Y31" s="31" t="s">
        <v>131</v>
      </c>
      <c r="Z31" s="44" t="str">
        <f>CONCATENATE("sam_",samples_g[[#This Row],[sample_name]])</f>
        <v>sam_60114</v>
      </c>
    </row>
    <row r="32" spans="1:26">
      <c r="A32" s="82" t="s">
        <v>116</v>
      </c>
      <c r="B32" s="82">
        <v>60115</v>
      </c>
      <c r="C32" s="44" t="str">
        <f>STUDY!$C$5</f>
        <v>RAD_Blue_Shark</v>
      </c>
      <c r="D32" s="82" t="s">
        <v>1000</v>
      </c>
      <c r="E32" s="82" t="s">
        <v>1017</v>
      </c>
      <c r="F32" s="82" t="s">
        <v>188</v>
      </c>
      <c r="G32" s="68" t="s">
        <v>189</v>
      </c>
      <c r="H32" s="82" t="s">
        <v>44</v>
      </c>
      <c r="I32" s="82" t="str">
        <f>VLOOKUP(H32,check[],2,0)</f>
        <v>ERC000011</v>
      </c>
      <c r="J32" s="44" t="s">
        <v>131</v>
      </c>
      <c r="K32" s="44" t="s">
        <v>1024</v>
      </c>
      <c r="L32" s="44" t="str">
        <f>VLOOKUP(samples_g[[#This Row],[sample_checklist_description]],check[],3,0)</f>
        <v>none</v>
      </c>
      <c r="M32" s="31" t="s">
        <v>1026</v>
      </c>
      <c r="N32" s="31" t="s">
        <v>1025</v>
      </c>
      <c r="O32" s="44">
        <v>7815</v>
      </c>
      <c r="P32" s="82">
        <v>2013</v>
      </c>
      <c r="Q32" s="44" t="s">
        <v>1021</v>
      </c>
      <c r="R32" s="82" t="s">
        <v>1022</v>
      </c>
      <c r="S32" s="82" t="s">
        <v>1019</v>
      </c>
      <c r="T32" s="44" t="s">
        <v>1018</v>
      </c>
      <c r="U32" s="44" t="s">
        <v>1018</v>
      </c>
      <c r="V32" s="82" t="s">
        <v>1027</v>
      </c>
      <c r="W32" s="82" t="s">
        <v>1028</v>
      </c>
      <c r="X32" s="44"/>
      <c r="Y32" s="31" t="s">
        <v>131</v>
      </c>
      <c r="Z32" s="44" t="str">
        <f>CONCATENATE("sam_",samples_g[[#This Row],[sample_name]])</f>
        <v>sam_60115</v>
      </c>
    </row>
    <row r="33" spans="1:26">
      <c r="A33" s="82" t="s">
        <v>116</v>
      </c>
      <c r="B33" s="82">
        <v>60116</v>
      </c>
      <c r="C33" s="44" t="str">
        <f>STUDY!$C$5</f>
        <v>RAD_Blue_Shark</v>
      </c>
      <c r="D33" s="82" t="s">
        <v>982</v>
      </c>
      <c r="E33" s="82" t="s">
        <v>1014</v>
      </c>
      <c r="F33" s="82" t="s">
        <v>188</v>
      </c>
      <c r="G33" s="68" t="s">
        <v>189</v>
      </c>
      <c r="H33" s="82" t="s">
        <v>44</v>
      </c>
      <c r="I33" s="82" t="str">
        <f>VLOOKUP(H33,check[],2,0)</f>
        <v>ERC000011</v>
      </c>
      <c r="J33" s="44" t="s">
        <v>131</v>
      </c>
      <c r="K33" s="44" t="s">
        <v>1024</v>
      </c>
      <c r="L33" s="44" t="str">
        <f>VLOOKUP(samples_g[[#This Row],[sample_checklist_description]],check[],3,0)</f>
        <v>none</v>
      </c>
      <c r="M33" s="31" t="s">
        <v>1026</v>
      </c>
      <c r="N33" s="31" t="s">
        <v>1025</v>
      </c>
      <c r="O33" s="44">
        <v>7815</v>
      </c>
      <c r="P33" s="82">
        <v>2013</v>
      </c>
      <c r="Q33" s="44" t="s">
        <v>1021</v>
      </c>
      <c r="R33" s="82" t="s">
        <v>1022</v>
      </c>
      <c r="S33" s="82" t="s">
        <v>1019</v>
      </c>
      <c r="T33" s="44" t="s">
        <v>1018</v>
      </c>
      <c r="U33" s="44" t="s">
        <v>1018</v>
      </c>
      <c r="V33" s="82" t="s">
        <v>1027</v>
      </c>
      <c r="W33" s="82" t="s">
        <v>1028</v>
      </c>
      <c r="X33" s="44"/>
      <c r="Y33" s="31" t="s">
        <v>131</v>
      </c>
      <c r="Z33" s="44" t="str">
        <f>CONCATENATE("sam_",samples_g[[#This Row],[sample_name]])</f>
        <v>sam_60116</v>
      </c>
    </row>
    <row r="34" spans="1:26">
      <c r="A34" s="82" t="s">
        <v>116</v>
      </c>
      <c r="B34" s="82">
        <v>60117</v>
      </c>
      <c r="C34" s="44" t="str">
        <f>STUDY!$C$5</f>
        <v>RAD_Blue_Shark</v>
      </c>
      <c r="D34" s="82" t="s">
        <v>985</v>
      </c>
      <c r="E34" s="82" t="s">
        <v>1014</v>
      </c>
      <c r="F34" s="82" t="s">
        <v>188</v>
      </c>
      <c r="G34" s="68" t="s">
        <v>189</v>
      </c>
      <c r="H34" s="82" t="s">
        <v>44</v>
      </c>
      <c r="I34" s="82" t="str">
        <f>VLOOKUP(H34,check[],2,0)</f>
        <v>ERC000011</v>
      </c>
      <c r="J34" s="44" t="s">
        <v>131</v>
      </c>
      <c r="K34" s="44" t="s">
        <v>1024</v>
      </c>
      <c r="L34" s="44" t="str">
        <f>VLOOKUP(samples_g[[#This Row],[sample_checklist_description]],check[],3,0)</f>
        <v>none</v>
      </c>
      <c r="M34" s="31" t="s">
        <v>1026</v>
      </c>
      <c r="N34" s="31" t="s">
        <v>1025</v>
      </c>
      <c r="O34" s="44">
        <v>7815</v>
      </c>
      <c r="P34" s="82">
        <v>2013</v>
      </c>
      <c r="Q34" s="44" t="s">
        <v>1021</v>
      </c>
      <c r="R34" s="82" t="s">
        <v>1022</v>
      </c>
      <c r="S34" s="82" t="s">
        <v>1019</v>
      </c>
      <c r="T34" s="44" t="s">
        <v>1018</v>
      </c>
      <c r="U34" s="44" t="s">
        <v>1018</v>
      </c>
      <c r="V34" s="82" t="s">
        <v>1027</v>
      </c>
      <c r="W34" s="82" t="s">
        <v>1028</v>
      </c>
      <c r="X34" s="44"/>
      <c r="Y34" s="31" t="s">
        <v>131</v>
      </c>
      <c r="Z34" s="44" t="str">
        <f>CONCATENATE("sam_",samples_g[[#This Row],[sample_name]])</f>
        <v>sam_60117</v>
      </c>
    </row>
    <row r="35" spans="1:26">
      <c r="A35" s="82" t="s">
        <v>116</v>
      </c>
      <c r="B35" s="82">
        <v>60118</v>
      </c>
      <c r="C35" s="44" t="str">
        <f>STUDY!$C$5</f>
        <v>RAD_Blue_Shark</v>
      </c>
      <c r="D35" s="82" t="s">
        <v>987</v>
      </c>
      <c r="E35" s="82" t="s">
        <v>1014</v>
      </c>
      <c r="F35" s="82" t="s">
        <v>188</v>
      </c>
      <c r="G35" s="68" t="s">
        <v>189</v>
      </c>
      <c r="H35" s="82" t="s">
        <v>44</v>
      </c>
      <c r="I35" s="82" t="str">
        <f>VLOOKUP(H35,check[],2,0)</f>
        <v>ERC000011</v>
      </c>
      <c r="J35" s="44" t="s">
        <v>131</v>
      </c>
      <c r="K35" s="44" t="s">
        <v>1024</v>
      </c>
      <c r="L35" s="44" t="str">
        <f>VLOOKUP(samples_g[[#This Row],[sample_checklist_description]],check[],3,0)</f>
        <v>none</v>
      </c>
      <c r="M35" s="31" t="s">
        <v>1026</v>
      </c>
      <c r="N35" s="31" t="s">
        <v>1025</v>
      </c>
      <c r="O35" s="44">
        <v>7815</v>
      </c>
      <c r="P35" s="82">
        <v>2013</v>
      </c>
      <c r="Q35" s="44" t="s">
        <v>1021</v>
      </c>
      <c r="R35" s="82" t="s">
        <v>1022</v>
      </c>
      <c r="S35" s="82" t="s">
        <v>1019</v>
      </c>
      <c r="T35" s="44" t="s">
        <v>1018</v>
      </c>
      <c r="U35" s="44" t="s">
        <v>1018</v>
      </c>
      <c r="V35" s="82" t="s">
        <v>1027</v>
      </c>
      <c r="W35" s="82" t="s">
        <v>1028</v>
      </c>
      <c r="X35" s="44"/>
      <c r="Y35" s="31" t="s">
        <v>131</v>
      </c>
      <c r="Z35" s="44" t="str">
        <f>CONCATENATE("sam_",samples_g[[#This Row],[sample_name]])</f>
        <v>sam_60118</v>
      </c>
    </row>
    <row r="36" spans="1:26">
      <c r="A36" s="82" t="s">
        <v>116</v>
      </c>
      <c r="B36" s="82">
        <v>60119</v>
      </c>
      <c r="C36" s="44" t="str">
        <f>STUDY!$C$5</f>
        <v>RAD_Blue_Shark</v>
      </c>
      <c r="D36" s="82" t="s">
        <v>989</v>
      </c>
      <c r="E36" s="82" t="s">
        <v>1014</v>
      </c>
      <c r="F36" s="82" t="s">
        <v>188</v>
      </c>
      <c r="G36" s="68" t="s">
        <v>189</v>
      </c>
      <c r="H36" s="82" t="s">
        <v>44</v>
      </c>
      <c r="I36" s="82" t="str">
        <f>VLOOKUP(H36,check[],2,0)</f>
        <v>ERC000011</v>
      </c>
      <c r="J36" s="44" t="s">
        <v>131</v>
      </c>
      <c r="K36" s="44" t="s">
        <v>1024</v>
      </c>
      <c r="L36" s="44" t="str">
        <f>VLOOKUP(samples_g[[#This Row],[sample_checklist_description]],check[],3,0)</f>
        <v>none</v>
      </c>
      <c r="M36" s="31" t="s">
        <v>1026</v>
      </c>
      <c r="N36" s="31" t="s">
        <v>1025</v>
      </c>
      <c r="O36" s="44">
        <v>7815</v>
      </c>
      <c r="P36" s="82">
        <v>2013</v>
      </c>
      <c r="Q36" s="44" t="s">
        <v>1021</v>
      </c>
      <c r="R36" s="82" t="s">
        <v>1022</v>
      </c>
      <c r="S36" s="82" t="s">
        <v>1019</v>
      </c>
      <c r="T36" s="44" t="s">
        <v>1018</v>
      </c>
      <c r="U36" s="44" t="s">
        <v>1018</v>
      </c>
      <c r="V36" s="82" t="s">
        <v>1027</v>
      </c>
      <c r="W36" s="82" t="s">
        <v>1028</v>
      </c>
      <c r="X36" s="44"/>
      <c r="Y36" s="31" t="s">
        <v>131</v>
      </c>
      <c r="Z36" s="44" t="str">
        <f>CONCATENATE("sam_",samples_g[[#This Row],[sample_name]])</f>
        <v>sam_60119</v>
      </c>
    </row>
    <row r="37" spans="1:26">
      <c r="A37" s="82" t="s">
        <v>116</v>
      </c>
      <c r="B37" s="82">
        <v>60120</v>
      </c>
      <c r="C37" s="44" t="str">
        <f>STUDY!$C$5</f>
        <v>RAD_Blue_Shark</v>
      </c>
      <c r="D37" s="82" t="s">
        <v>969</v>
      </c>
      <c r="E37" s="82" t="s">
        <v>1014</v>
      </c>
      <c r="F37" s="82" t="s">
        <v>188</v>
      </c>
      <c r="G37" s="68" t="s">
        <v>189</v>
      </c>
      <c r="H37" s="82" t="s">
        <v>44</v>
      </c>
      <c r="I37" s="82" t="str">
        <f>VLOOKUP(H37,check[],2,0)</f>
        <v>ERC000011</v>
      </c>
      <c r="J37" s="44" t="s">
        <v>131</v>
      </c>
      <c r="K37" s="44" t="s">
        <v>1024</v>
      </c>
      <c r="L37" s="44" t="str">
        <f>VLOOKUP(samples_g[[#This Row],[sample_checklist_description]],check[],3,0)</f>
        <v>none</v>
      </c>
      <c r="M37" s="31" t="s">
        <v>1026</v>
      </c>
      <c r="N37" s="31" t="s">
        <v>1025</v>
      </c>
      <c r="O37" s="44">
        <v>7815</v>
      </c>
      <c r="P37" s="82">
        <v>2013</v>
      </c>
      <c r="Q37" s="44" t="s">
        <v>1021</v>
      </c>
      <c r="R37" s="82" t="s">
        <v>1022</v>
      </c>
      <c r="S37" s="82" t="s">
        <v>1019</v>
      </c>
      <c r="T37" s="44" t="s">
        <v>1018</v>
      </c>
      <c r="U37" s="44" t="s">
        <v>1018</v>
      </c>
      <c r="V37" s="82" t="s">
        <v>1027</v>
      </c>
      <c r="W37" s="82" t="s">
        <v>1028</v>
      </c>
      <c r="X37" s="44"/>
      <c r="Y37" s="31" t="s">
        <v>131</v>
      </c>
      <c r="Z37" s="44" t="str">
        <f>CONCATENATE("sam_",samples_g[[#This Row],[sample_name]])</f>
        <v>sam_60120</v>
      </c>
    </row>
    <row r="38" spans="1:26">
      <c r="A38" s="82" t="s">
        <v>116</v>
      </c>
      <c r="B38" s="82">
        <v>60121</v>
      </c>
      <c r="C38" s="44" t="str">
        <f>STUDY!$C$5</f>
        <v>RAD_Blue_Shark</v>
      </c>
      <c r="D38" s="82" t="s">
        <v>973</v>
      </c>
      <c r="E38" s="82" t="s">
        <v>1014</v>
      </c>
      <c r="F38" s="82" t="s">
        <v>188</v>
      </c>
      <c r="G38" s="68" t="s">
        <v>189</v>
      </c>
      <c r="H38" s="82" t="s">
        <v>44</v>
      </c>
      <c r="I38" s="82" t="str">
        <f>VLOOKUP(H38,check[],2,0)</f>
        <v>ERC000011</v>
      </c>
      <c r="J38" s="44" t="s">
        <v>131</v>
      </c>
      <c r="K38" s="44" t="s">
        <v>1024</v>
      </c>
      <c r="L38" s="44" t="str">
        <f>VLOOKUP(samples_g[[#This Row],[sample_checklist_description]],check[],3,0)</f>
        <v>none</v>
      </c>
      <c r="M38" s="31" t="s">
        <v>1026</v>
      </c>
      <c r="N38" s="31" t="s">
        <v>1025</v>
      </c>
      <c r="O38" s="44">
        <v>7815</v>
      </c>
      <c r="P38" s="82">
        <v>2013</v>
      </c>
      <c r="Q38" s="44" t="s">
        <v>1021</v>
      </c>
      <c r="R38" s="82" t="s">
        <v>1022</v>
      </c>
      <c r="S38" s="82" t="s">
        <v>1019</v>
      </c>
      <c r="T38" s="44" t="s">
        <v>1018</v>
      </c>
      <c r="U38" s="44" t="s">
        <v>1018</v>
      </c>
      <c r="V38" s="82" t="s">
        <v>1027</v>
      </c>
      <c r="W38" s="82" t="s">
        <v>1028</v>
      </c>
      <c r="X38" s="44"/>
      <c r="Y38" s="31" t="s">
        <v>131</v>
      </c>
      <c r="Z38" s="44" t="str">
        <f>CONCATENATE("sam_",samples_g[[#This Row],[sample_name]])</f>
        <v>sam_60121</v>
      </c>
    </row>
    <row r="39" spans="1:26">
      <c r="A39" s="82" t="s">
        <v>116</v>
      </c>
      <c r="B39" s="82">
        <v>60122</v>
      </c>
      <c r="C39" s="44" t="str">
        <f>STUDY!$C$5</f>
        <v>RAD_Blue_Shark</v>
      </c>
      <c r="D39" s="82" t="s">
        <v>978</v>
      </c>
      <c r="E39" s="82" t="s">
        <v>1014</v>
      </c>
      <c r="F39" s="82" t="s">
        <v>188</v>
      </c>
      <c r="G39" s="68" t="s">
        <v>189</v>
      </c>
      <c r="H39" s="82" t="s">
        <v>44</v>
      </c>
      <c r="I39" s="82" t="str">
        <f>VLOOKUP(H39,check[],2,0)</f>
        <v>ERC000011</v>
      </c>
      <c r="J39" s="44" t="s">
        <v>131</v>
      </c>
      <c r="K39" s="44" t="s">
        <v>1024</v>
      </c>
      <c r="L39" s="44" t="str">
        <f>VLOOKUP(samples_g[[#This Row],[sample_checklist_description]],check[],3,0)</f>
        <v>none</v>
      </c>
      <c r="M39" s="31" t="s">
        <v>1026</v>
      </c>
      <c r="N39" s="31" t="s">
        <v>1025</v>
      </c>
      <c r="O39" s="44">
        <v>7815</v>
      </c>
      <c r="P39" s="82">
        <v>2013</v>
      </c>
      <c r="Q39" s="44" t="s">
        <v>1021</v>
      </c>
      <c r="R39" s="82" t="s">
        <v>1022</v>
      </c>
      <c r="S39" s="82" t="s">
        <v>1019</v>
      </c>
      <c r="T39" s="44" t="s">
        <v>1018</v>
      </c>
      <c r="U39" s="44" t="s">
        <v>1018</v>
      </c>
      <c r="V39" s="82" t="s">
        <v>1027</v>
      </c>
      <c r="W39" s="82" t="s">
        <v>1028</v>
      </c>
      <c r="X39" s="44"/>
      <c r="Y39" s="31" t="s">
        <v>131</v>
      </c>
      <c r="Z39" s="44" t="str">
        <f>CONCATENATE("sam_",samples_g[[#This Row],[sample_name]])</f>
        <v>sam_60122</v>
      </c>
    </row>
    <row r="40" spans="1:26">
      <c r="A40" s="82" t="s">
        <v>116</v>
      </c>
      <c r="B40" s="82">
        <v>60123</v>
      </c>
      <c r="C40" s="44" t="str">
        <f>STUDY!$C$5</f>
        <v>RAD_Blue_Shark</v>
      </c>
      <c r="D40" s="82" t="s">
        <v>980</v>
      </c>
      <c r="E40" s="82" t="s">
        <v>1014</v>
      </c>
      <c r="F40" s="82" t="s">
        <v>188</v>
      </c>
      <c r="G40" s="68" t="s">
        <v>189</v>
      </c>
      <c r="H40" s="82" t="s">
        <v>44</v>
      </c>
      <c r="I40" s="82" t="str">
        <f>VLOOKUP(H40,check[],2,0)</f>
        <v>ERC000011</v>
      </c>
      <c r="J40" s="44" t="s">
        <v>131</v>
      </c>
      <c r="K40" s="44" t="s">
        <v>1024</v>
      </c>
      <c r="L40" s="44" t="str">
        <f>VLOOKUP(samples_g[[#This Row],[sample_checklist_description]],check[],3,0)</f>
        <v>none</v>
      </c>
      <c r="M40" s="31" t="s">
        <v>1026</v>
      </c>
      <c r="N40" s="31" t="s">
        <v>1025</v>
      </c>
      <c r="O40" s="44">
        <v>7815</v>
      </c>
      <c r="P40" s="82">
        <v>2013</v>
      </c>
      <c r="Q40" s="44" t="s">
        <v>1021</v>
      </c>
      <c r="R40" s="82" t="s">
        <v>1022</v>
      </c>
      <c r="S40" s="82" t="s">
        <v>1019</v>
      </c>
      <c r="T40" s="44" t="s">
        <v>1018</v>
      </c>
      <c r="U40" s="44" t="s">
        <v>1018</v>
      </c>
      <c r="V40" s="82" t="s">
        <v>1027</v>
      </c>
      <c r="W40" s="82" t="s">
        <v>1028</v>
      </c>
      <c r="X40" s="44"/>
      <c r="Y40" s="31" t="s">
        <v>131</v>
      </c>
      <c r="Z40" s="44" t="str">
        <f>CONCATENATE("sam_",samples_g[[#This Row],[sample_name]])</f>
        <v>sam_60123</v>
      </c>
    </row>
    <row r="41" spans="1:26">
      <c r="A41" s="82" t="s">
        <v>116</v>
      </c>
      <c r="B41" s="82">
        <v>60124</v>
      </c>
      <c r="C41" s="44" t="str">
        <f>STUDY!$C$5</f>
        <v>RAD_Blue_Shark</v>
      </c>
      <c r="D41" s="82" t="s">
        <v>983</v>
      </c>
      <c r="E41" s="82" t="s">
        <v>1014</v>
      </c>
      <c r="F41" s="82" t="s">
        <v>188</v>
      </c>
      <c r="G41" s="68" t="s">
        <v>189</v>
      </c>
      <c r="H41" s="82" t="s">
        <v>44</v>
      </c>
      <c r="I41" s="82" t="str">
        <f>VLOOKUP(H41,check[],2,0)</f>
        <v>ERC000011</v>
      </c>
      <c r="J41" s="44" t="s">
        <v>131</v>
      </c>
      <c r="K41" s="44" t="s">
        <v>1024</v>
      </c>
      <c r="L41" s="44" t="str">
        <f>VLOOKUP(samples_g[[#This Row],[sample_checklist_description]],check[],3,0)</f>
        <v>none</v>
      </c>
      <c r="M41" s="31" t="s">
        <v>1026</v>
      </c>
      <c r="N41" s="31" t="s">
        <v>1025</v>
      </c>
      <c r="O41" s="44">
        <v>7815</v>
      </c>
      <c r="P41" s="82">
        <v>2013</v>
      </c>
      <c r="Q41" s="44" t="s">
        <v>1021</v>
      </c>
      <c r="R41" s="82" t="s">
        <v>1022</v>
      </c>
      <c r="S41" s="82" t="s">
        <v>1019</v>
      </c>
      <c r="T41" s="44" t="s">
        <v>1018</v>
      </c>
      <c r="U41" s="44" t="s">
        <v>1018</v>
      </c>
      <c r="V41" s="82" t="s">
        <v>1027</v>
      </c>
      <c r="W41" s="82" t="s">
        <v>1028</v>
      </c>
      <c r="X41" s="44"/>
      <c r="Y41" s="31" t="s">
        <v>131</v>
      </c>
      <c r="Z41" s="44" t="str">
        <f>CONCATENATE("sam_",samples_g[[#This Row],[sample_name]])</f>
        <v>sam_60124</v>
      </c>
    </row>
    <row r="42" spans="1:26">
      <c r="A42" s="82" t="s">
        <v>116</v>
      </c>
      <c r="B42" s="82">
        <v>60125</v>
      </c>
      <c r="C42" s="44" t="str">
        <f>STUDY!$C$5</f>
        <v>RAD_Blue_Shark</v>
      </c>
      <c r="D42" s="82" t="s">
        <v>1006</v>
      </c>
      <c r="E42" s="82" t="s">
        <v>1017</v>
      </c>
      <c r="F42" s="82" t="s">
        <v>188</v>
      </c>
      <c r="G42" s="68" t="s">
        <v>189</v>
      </c>
      <c r="H42" s="82" t="s">
        <v>44</v>
      </c>
      <c r="I42" s="82" t="str">
        <f>VLOOKUP(H42,check[],2,0)</f>
        <v>ERC000011</v>
      </c>
      <c r="J42" s="44" t="s">
        <v>131</v>
      </c>
      <c r="K42" s="44" t="s">
        <v>1024</v>
      </c>
      <c r="L42" s="44" t="str">
        <f>VLOOKUP(samples_g[[#This Row],[sample_checklist_description]],check[],3,0)</f>
        <v>none</v>
      </c>
      <c r="M42" s="31" t="s">
        <v>1026</v>
      </c>
      <c r="N42" s="31" t="s">
        <v>1025</v>
      </c>
      <c r="O42" s="44">
        <v>7815</v>
      </c>
      <c r="P42" s="82">
        <v>2013</v>
      </c>
      <c r="Q42" s="44" t="s">
        <v>1021</v>
      </c>
      <c r="R42" s="82" t="s">
        <v>1022</v>
      </c>
      <c r="S42" s="82" t="s">
        <v>1019</v>
      </c>
      <c r="T42" s="44" t="s">
        <v>1018</v>
      </c>
      <c r="U42" s="44" t="s">
        <v>1018</v>
      </c>
      <c r="V42" s="82" t="s">
        <v>1027</v>
      </c>
      <c r="W42" s="82" t="s">
        <v>1028</v>
      </c>
      <c r="X42" s="44"/>
      <c r="Y42" s="31" t="s">
        <v>131</v>
      </c>
      <c r="Z42" s="44" t="str">
        <f>CONCATENATE("sam_",samples_g[[#This Row],[sample_name]])</f>
        <v>sam_60125</v>
      </c>
    </row>
    <row r="43" spans="1:26">
      <c r="A43" s="82" t="s">
        <v>116</v>
      </c>
      <c r="B43" s="82">
        <v>60126</v>
      </c>
      <c r="C43" s="44" t="str">
        <f>STUDY!$C$5</f>
        <v>RAD_Blue_Shark</v>
      </c>
      <c r="D43" s="82" t="s">
        <v>1010</v>
      </c>
      <c r="E43" s="82" t="s">
        <v>1017</v>
      </c>
      <c r="F43" s="82" t="s">
        <v>188</v>
      </c>
      <c r="G43" s="68" t="s">
        <v>189</v>
      </c>
      <c r="H43" s="82" t="s">
        <v>44</v>
      </c>
      <c r="I43" s="82" t="str">
        <f>VLOOKUP(H43,check[],2,0)</f>
        <v>ERC000011</v>
      </c>
      <c r="J43" s="44" t="s">
        <v>131</v>
      </c>
      <c r="K43" s="44" t="s">
        <v>1024</v>
      </c>
      <c r="L43" s="44" t="str">
        <f>VLOOKUP(samples_g[[#This Row],[sample_checklist_description]],check[],3,0)</f>
        <v>none</v>
      </c>
      <c r="M43" s="31" t="s">
        <v>1026</v>
      </c>
      <c r="N43" s="31" t="s">
        <v>1025</v>
      </c>
      <c r="O43" s="44">
        <v>7815</v>
      </c>
      <c r="P43" s="82">
        <v>2013</v>
      </c>
      <c r="Q43" s="44" t="s">
        <v>1021</v>
      </c>
      <c r="R43" s="82" t="s">
        <v>1022</v>
      </c>
      <c r="S43" s="82" t="s">
        <v>1019</v>
      </c>
      <c r="T43" s="44" t="s">
        <v>1018</v>
      </c>
      <c r="U43" s="44" t="s">
        <v>1018</v>
      </c>
      <c r="V43" s="82" t="s">
        <v>1027</v>
      </c>
      <c r="W43" s="82" t="s">
        <v>1028</v>
      </c>
      <c r="X43" s="44"/>
      <c r="Y43" s="31" t="s">
        <v>131</v>
      </c>
      <c r="Z43" s="44" t="str">
        <f>CONCATENATE("sam_",samples_g[[#This Row],[sample_name]])</f>
        <v>sam_60126</v>
      </c>
    </row>
    <row r="44" spans="1:26">
      <c r="A44" s="82" t="s">
        <v>116</v>
      </c>
      <c r="B44" s="82">
        <v>60127</v>
      </c>
      <c r="C44" s="44" t="str">
        <f>STUDY!$C$5</f>
        <v>RAD_Blue_Shark</v>
      </c>
      <c r="D44" s="82" t="s">
        <v>1012</v>
      </c>
      <c r="E44" s="82" t="s">
        <v>1017</v>
      </c>
      <c r="F44" s="82" t="s">
        <v>188</v>
      </c>
      <c r="G44" s="68" t="s">
        <v>189</v>
      </c>
      <c r="H44" s="82" t="s">
        <v>44</v>
      </c>
      <c r="I44" s="82" t="str">
        <f>VLOOKUP(H44,check[],2,0)</f>
        <v>ERC000011</v>
      </c>
      <c r="J44" s="44" t="s">
        <v>131</v>
      </c>
      <c r="K44" s="44" t="s">
        <v>1024</v>
      </c>
      <c r="L44" s="44" t="str">
        <f>VLOOKUP(samples_g[[#This Row],[sample_checklist_description]],check[],3,0)</f>
        <v>none</v>
      </c>
      <c r="M44" s="31" t="s">
        <v>1026</v>
      </c>
      <c r="N44" s="31" t="s">
        <v>1025</v>
      </c>
      <c r="O44" s="44">
        <v>7815</v>
      </c>
      <c r="P44" s="82">
        <v>2013</v>
      </c>
      <c r="Q44" s="44" t="s">
        <v>1021</v>
      </c>
      <c r="R44" s="82" t="s">
        <v>1022</v>
      </c>
      <c r="S44" s="82" t="s">
        <v>1019</v>
      </c>
      <c r="T44" s="44" t="s">
        <v>1018</v>
      </c>
      <c r="U44" s="44" t="s">
        <v>1018</v>
      </c>
      <c r="V44" s="82" t="s">
        <v>1027</v>
      </c>
      <c r="W44" s="82" t="s">
        <v>1028</v>
      </c>
      <c r="X44" s="44"/>
      <c r="Y44" s="31" t="s">
        <v>131</v>
      </c>
      <c r="Z44" s="44" t="str">
        <f>CONCATENATE("sam_",samples_g[[#This Row],[sample_name]])</f>
        <v>sam_60127</v>
      </c>
    </row>
    <row r="45" spans="1:26">
      <c r="A45" s="82" t="s">
        <v>116</v>
      </c>
      <c r="B45" s="82">
        <v>60128</v>
      </c>
      <c r="C45" s="44" t="str">
        <f>STUDY!$C$5</f>
        <v>RAD_Blue_Shark</v>
      </c>
      <c r="D45" s="82" t="s">
        <v>970</v>
      </c>
      <c r="E45" s="82" t="s">
        <v>1014</v>
      </c>
      <c r="F45" s="82" t="s">
        <v>188</v>
      </c>
      <c r="G45" s="68" t="s">
        <v>189</v>
      </c>
      <c r="H45" s="82" t="s">
        <v>44</v>
      </c>
      <c r="I45" s="82" t="str">
        <f>VLOOKUP(H45,check[],2,0)</f>
        <v>ERC000011</v>
      </c>
      <c r="J45" s="44" t="s">
        <v>131</v>
      </c>
      <c r="K45" s="44" t="s">
        <v>1024</v>
      </c>
      <c r="L45" s="44" t="str">
        <f>VLOOKUP(samples_g[[#This Row],[sample_checklist_description]],check[],3,0)</f>
        <v>none</v>
      </c>
      <c r="M45" s="31" t="s">
        <v>1026</v>
      </c>
      <c r="N45" s="31" t="s">
        <v>1025</v>
      </c>
      <c r="O45" s="44">
        <v>7815</v>
      </c>
      <c r="P45" s="82">
        <v>2013</v>
      </c>
      <c r="Q45" s="44" t="s">
        <v>1021</v>
      </c>
      <c r="R45" s="82" t="s">
        <v>1022</v>
      </c>
      <c r="S45" s="82" t="s">
        <v>1019</v>
      </c>
      <c r="T45" s="44" t="s">
        <v>1018</v>
      </c>
      <c r="U45" s="44" t="s">
        <v>1018</v>
      </c>
      <c r="V45" s="82" t="s">
        <v>1027</v>
      </c>
      <c r="W45" s="82" t="s">
        <v>1028</v>
      </c>
      <c r="X45" s="44"/>
      <c r="Y45" s="31" t="s">
        <v>131</v>
      </c>
      <c r="Z45" s="44" t="str">
        <f>CONCATENATE("sam_",samples_g[[#This Row],[sample_name]])</f>
        <v>sam_60128</v>
      </c>
    </row>
    <row r="46" spans="1:26">
      <c r="A46" s="82" t="s">
        <v>116</v>
      </c>
      <c r="B46" s="82">
        <v>60129</v>
      </c>
      <c r="C46" s="44" t="str">
        <f>STUDY!$C$5</f>
        <v>RAD_Blue_Shark</v>
      </c>
      <c r="D46" s="82" t="s">
        <v>974</v>
      </c>
      <c r="E46" s="82" t="s">
        <v>1014</v>
      </c>
      <c r="F46" s="82" t="s">
        <v>188</v>
      </c>
      <c r="G46" s="68" t="s">
        <v>189</v>
      </c>
      <c r="H46" s="82" t="s">
        <v>44</v>
      </c>
      <c r="I46" s="82" t="str">
        <f>VLOOKUP(H46,check[],2,0)</f>
        <v>ERC000011</v>
      </c>
      <c r="J46" s="44" t="s">
        <v>131</v>
      </c>
      <c r="K46" s="44" t="s">
        <v>1024</v>
      </c>
      <c r="L46" s="44" t="str">
        <f>VLOOKUP(samples_g[[#This Row],[sample_checklist_description]],check[],3,0)</f>
        <v>none</v>
      </c>
      <c r="M46" s="31" t="s">
        <v>1026</v>
      </c>
      <c r="N46" s="31" t="s">
        <v>1025</v>
      </c>
      <c r="O46" s="44">
        <v>7815</v>
      </c>
      <c r="P46" s="82">
        <v>2013</v>
      </c>
      <c r="Q46" s="44" t="s">
        <v>1021</v>
      </c>
      <c r="R46" s="82" t="s">
        <v>1022</v>
      </c>
      <c r="S46" s="82" t="s">
        <v>1019</v>
      </c>
      <c r="T46" s="44" t="s">
        <v>1018</v>
      </c>
      <c r="U46" s="44" t="s">
        <v>1018</v>
      </c>
      <c r="V46" s="82" t="s">
        <v>1027</v>
      </c>
      <c r="W46" s="82" t="s">
        <v>1028</v>
      </c>
      <c r="X46" s="44"/>
      <c r="Y46" s="31" t="s">
        <v>131</v>
      </c>
      <c r="Z46" s="44" t="str">
        <f>CONCATENATE("sam_",samples_g[[#This Row],[sample_name]])</f>
        <v>sam_60129</v>
      </c>
    </row>
    <row r="47" spans="1:26">
      <c r="A47" s="82" t="s">
        <v>116</v>
      </c>
      <c r="B47" s="82">
        <v>60130</v>
      </c>
      <c r="C47" s="44" t="str">
        <f>STUDY!$C$5</f>
        <v>RAD_Blue_Shark</v>
      </c>
      <c r="D47" s="82" t="s">
        <v>997</v>
      </c>
      <c r="E47" s="82" t="s">
        <v>1017</v>
      </c>
      <c r="F47" s="82" t="s">
        <v>188</v>
      </c>
      <c r="G47" s="68" t="s">
        <v>189</v>
      </c>
      <c r="H47" s="82" t="s">
        <v>44</v>
      </c>
      <c r="I47" s="82" t="str">
        <f>VLOOKUP(H47,check[],2,0)</f>
        <v>ERC000011</v>
      </c>
      <c r="J47" s="44" t="s">
        <v>131</v>
      </c>
      <c r="K47" s="44" t="s">
        <v>1024</v>
      </c>
      <c r="L47" s="44" t="str">
        <f>VLOOKUP(samples_g[[#This Row],[sample_checklist_description]],check[],3,0)</f>
        <v>none</v>
      </c>
      <c r="M47" s="31" t="s">
        <v>1026</v>
      </c>
      <c r="N47" s="31" t="s">
        <v>1025</v>
      </c>
      <c r="O47" s="44">
        <v>7815</v>
      </c>
      <c r="P47" s="82">
        <v>2013</v>
      </c>
      <c r="Q47" s="44" t="s">
        <v>1021</v>
      </c>
      <c r="R47" s="82" t="s">
        <v>1022</v>
      </c>
      <c r="S47" s="82" t="s">
        <v>1019</v>
      </c>
      <c r="T47" s="44" t="s">
        <v>1018</v>
      </c>
      <c r="U47" s="44" t="s">
        <v>1018</v>
      </c>
      <c r="V47" s="82" t="s">
        <v>1027</v>
      </c>
      <c r="W47" s="82" t="s">
        <v>1028</v>
      </c>
      <c r="X47" s="44"/>
      <c r="Y47" s="31" t="s">
        <v>131</v>
      </c>
      <c r="Z47" s="44" t="str">
        <f>CONCATENATE("sam_",samples_g[[#This Row],[sample_name]])</f>
        <v>sam_60130</v>
      </c>
    </row>
    <row r="48" spans="1:26">
      <c r="A48" s="82" t="s">
        <v>116</v>
      </c>
      <c r="B48" s="82">
        <v>60131</v>
      </c>
      <c r="C48" s="44" t="str">
        <f>STUDY!$C$5</f>
        <v>RAD_Blue_Shark</v>
      </c>
      <c r="D48" s="82" t="s">
        <v>991</v>
      </c>
      <c r="E48" s="82" t="s">
        <v>1017</v>
      </c>
      <c r="F48" s="82" t="s">
        <v>188</v>
      </c>
      <c r="G48" s="68" t="s">
        <v>189</v>
      </c>
      <c r="H48" s="82" t="s">
        <v>44</v>
      </c>
      <c r="I48" s="82" t="str">
        <f>VLOOKUP(H48,check[],2,0)</f>
        <v>ERC000011</v>
      </c>
      <c r="J48" s="44" t="s">
        <v>131</v>
      </c>
      <c r="K48" s="44" t="s">
        <v>1024</v>
      </c>
      <c r="L48" s="44" t="str">
        <f>VLOOKUP(samples_g[[#This Row],[sample_checklist_description]],check[],3,0)</f>
        <v>none</v>
      </c>
      <c r="M48" s="31" t="s">
        <v>1026</v>
      </c>
      <c r="N48" s="31" t="s">
        <v>1025</v>
      </c>
      <c r="O48" s="44">
        <v>7815</v>
      </c>
      <c r="P48" s="82">
        <v>2013</v>
      </c>
      <c r="Q48" s="44" t="s">
        <v>1021</v>
      </c>
      <c r="R48" s="82" t="s">
        <v>1022</v>
      </c>
      <c r="S48" s="82" t="s">
        <v>1019</v>
      </c>
      <c r="T48" s="44" t="s">
        <v>1018</v>
      </c>
      <c r="U48" s="44" t="s">
        <v>1018</v>
      </c>
      <c r="V48" s="82" t="s">
        <v>1027</v>
      </c>
      <c r="W48" s="82" t="s">
        <v>1028</v>
      </c>
      <c r="X48" s="44"/>
      <c r="Y48" s="31" t="s">
        <v>131</v>
      </c>
      <c r="Z48" s="44" t="str">
        <f>CONCATENATE("sam_",samples_g[[#This Row],[sample_name]])</f>
        <v>sam_60131</v>
      </c>
    </row>
    <row r="49" spans="1:26">
      <c r="A49" s="82" t="s">
        <v>116</v>
      </c>
      <c r="B49" s="82">
        <v>60132</v>
      </c>
      <c r="C49" s="44" t="str">
        <f>STUDY!$C$5</f>
        <v>RAD_Blue_Shark</v>
      </c>
      <c r="D49" s="82" t="s">
        <v>984</v>
      </c>
      <c r="E49" s="82" t="s">
        <v>1014</v>
      </c>
      <c r="F49" s="82" t="s">
        <v>188</v>
      </c>
      <c r="G49" s="68" t="s">
        <v>189</v>
      </c>
      <c r="H49" s="82" t="s">
        <v>44</v>
      </c>
      <c r="I49" s="82" t="str">
        <f>VLOOKUP(H49,check[],2,0)</f>
        <v>ERC000011</v>
      </c>
      <c r="J49" s="44" t="s">
        <v>131</v>
      </c>
      <c r="K49" s="44" t="s">
        <v>1024</v>
      </c>
      <c r="L49" s="44" t="str">
        <f>VLOOKUP(samples_g[[#This Row],[sample_checklist_description]],check[],3,0)</f>
        <v>none</v>
      </c>
      <c r="M49" s="31" t="s">
        <v>1026</v>
      </c>
      <c r="N49" s="31" t="s">
        <v>1025</v>
      </c>
      <c r="O49" s="44">
        <v>7815</v>
      </c>
      <c r="P49" s="82">
        <v>2013</v>
      </c>
      <c r="Q49" s="44" t="s">
        <v>1021</v>
      </c>
      <c r="R49" s="82" t="s">
        <v>1022</v>
      </c>
      <c r="S49" s="82" t="s">
        <v>1019</v>
      </c>
      <c r="T49" s="44" t="s">
        <v>1018</v>
      </c>
      <c r="U49" s="44" t="s">
        <v>1018</v>
      </c>
      <c r="V49" s="82" t="s">
        <v>1027</v>
      </c>
      <c r="W49" s="82" t="s">
        <v>1028</v>
      </c>
      <c r="X49" s="44"/>
      <c r="Y49" s="31" t="s">
        <v>131</v>
      </c>
      <c r="Z49" s="44" t="str">
        <f>CONCATENATE("sam_",samples_g[[#This Row],[sample_name]])</f>
        <v>sam_60132</v>
      </c>
    </row>
    <row r="50" spans="1:26">
      <c r="A50" s="82" t="s">
        <v>116</v>
      </c>
      <c r="B50" s="82">
        <v>60133</v>
      </c>
      <c r="C50" s="44" t="str">
        <f>STUDY!$C$5</f>
        <v>RAD_Blue_Shark</v>
      </c>
      <c r="D50" s="82" t="s">
        <v>1007</v>
      </c>
      <c r="E50" s="82" t="s">
        <v>1017</v>
      </c>
      <c r="F50" s="82" t="s">
        <v>188</v>
      </c>
      <c r="G50" s="68" t="s">
        <v>189</v>
      </c>
      <c r="H50" s="82" t="s">
        <v>44</v>
      </c>
      <c r="I50" s="82" t="str">
        <f>VLOOKUP(H50,check[],2,0)</f>
        <v>ERC000011</v>
      </c>
      <c r="J50" s="44" t="s">
        <v>131</v>
      </c>
      <c r="K50" s="44" t="s">
        <v>1024</v>
      </c>
      <c r="L50" s="44" t="str">
        <f>VLOOKUP(samples_g[[#This Row],[sample_checklist_description]],check[],3,0)</f>
        <v>none</v>
      </c>
      <c r="M50" s="31" t="s">
        <v>1026</v>
      </c>
      <c r="N50" s="31" t="s">
        <v>1025</v>
      </c>
      <c r="O50" s="44">
        <v>7815</v>
      </c>
      <c r="P50" s="82">
        <v>2013</v>
      </c>
      <c r="Q50" s="44" t="s">
        <v>1021</v>
      </c>
      <c r="R50" s="82" t="s">
        <v>1022</v>
      </c>
      <c r="S50" s="82" t="s">
        <v>1019</v>
      </c>
      <c r="T50" s="44" t="s">
        <v>1018</v>
      </c>
      <c r="U50" s="44" t="s">
        <v>1018</v>
      </c>
      <c r="V50" s="82" t="s">
        <v>1027</v>
      </c>
      <c r="W50" s="82" t="s">
        <v>1028</v>
      </c>
      <c r="X50" s="44"/>
      <c r="Y50" s="31" t="s">
        <v>131</v>
      </c>
      <c r="Z50" s="44" t="str">
        <f>CONCATENATE("sam_",samples_g[[#This Row],[sample_name]])</f>
        <v>sam_60133</v>
      </c>
    </row>
    <row r="51" spans="1:26">
      <c r="A51" s="82" t="s">
        <v>116</v>
      </c>
      <c r="B51" s="82">
        <v>60134</v>
      </c>
      <c r="C51" s="44" t="str">
        <f>STUDY!$C$5</f>
        <v>RAD_Blue_Shark</v>
      </c>
      <c r="D51" s="82">
        <v>26300</v>
      </c>
      <c r="E51" s="82" t="s">
        <v>1015</v>
      </c>
      <c r="F51" s="82" t="s">
        <v>188</v>
      </c>
      <c r="G51" s="68" t="s">
        <v>189</v>
      </c>
      <c r="H51" s="82" t="s">
        <v>44</v>
      </c>
      <c r="I51" s="82" t="str">
        <f>VLOOKUP(H51,check[],2,0)</f>
        <v>ERC000011</v>
      </c>
      <c r="J51" s="44" t="s">
        <v>131</v>
      </c>
      <c r="K51" s="44" t="s">
        <v>1024</v>
      </c>
      <c r="L51" s="44" t="str">
        <f>VLOOKUP(samples_g[[#This Row],[sample_checklist_description]],check[],3,0)</f>
        <v>none</v>
      </c>
      <c r="M51" s="31" t="s">
        <v>1026</v>
      </c>
      <c r="N51" s="31" t="s">
        <v>1025</v>
      </c>
      <c r="O51" s="44">
        <v>7815</v>
      </c>
      <c r="P51" s="82">
        <v>2018</v>
      </c>
      <c r="Q51" s="44" t="s">
        <v>1021</v>
      </c>
      <c r="R51" s="82" t="s">
        <v>1023</v>
      </c>
      <c r="S51" s="82" t="s">
        <v>1020</v>
      </c>
      <c r="T51" s="44" t="s">
        <v>1018</v>
      </c>
      <c r="U51" s="44" t="s">
        <v>1018</v>
      </c>
      <c r="V51" s="82" t="s">
        <v>1029</v>
      </c>
      <c r="W51" s="82" t="s">
        <v>1030</v>
      </c>
      <c r="X51" s="44"/>
      <c r="Y51" s="31" t="s">
        <v>131</v>
      </c>
      <c r="Z51" s="44" t="str">
        <f>CONCATENATE("sam_",samples_g[[#This Row],[sample_name]])</f>
        <v>sam_60134</v>
      </c>
    </row>
    <row r="52" spans="1:26">
      <c r="A52" s="82" t="s">
        <v>116</v>
      </c>
      <c r="B52" s="82">
        <v>60135</v>
      </c>
      <c r="C52" s="44" t="str">
        <f>STUDY!$C$5</f>
        <v>RAD_Blue_Shark</v>
      </c>
      <c r="D52" s="82">
        <v>26301</v>
      </c>
      <c r="E52" s="82" t="s">
        <v>1016</v>
      </c>
      <c r="F52" s="82" t="s">
        <v>188</v>
      </c>
      <c r="G52" s="68" t="s">
        <v>189</v>
      </c>
      <c r="H52" s="82" t="s">
        <v>44</v>
      </c>
      <c r="I52" s="82" t="str">
        <f>VLOOKUP(H52,check[],2,0)</f>
        <v>ERC000011</v>
      </c>
      <c r="J52" s="44" t="s">
        <v>131</v>
      </c>
      <c r="K52" s="44" t="s">
        <v>1024</v>
      </c>
      <c r="L52" s="44" t="str">
        <f>VLOOKUP(samples_g[[#This Row],[sample_checklist_description]],check[],3,0)</f>
        <v>none</v>
      </c>
      <c r="M52" s="31" t="s">
        <v>1026</v>
      </c>
      <c r="N52" s="31" t="s">
        <v>1025</v>
      </c>
      <c r="O52" s="44">
        <v>7815</v>
      </c>
      <c r="P52" s="82">
        <v>2018</v>
      </c>
      <c r="Q52" s="44" t="s">
        <v>1021</v>
      </c>
      <c r="R52" s="82" t="s">
        <v>1023</v>
      </c>
      <c r="S52" s="82" t="s">
        <v>1020</v>
      </c>
      <c r="T52" s="44" t="s">
        <v>1018</v>
      </c>
      <c r="U52" s="44" t="s">
        <v>1018</v>
      </c>
      <c r="V52" s="82" t="s">
        <v>1029</v>
      </c>
      <c r="W52" s="82" t="s">
        <v>1030</v>
      </c>
      <c r="X52" s="44"/>
      <c r="Y52" s="31" t="s">
        <v>131</v>
      </c>
      <c r="Z52" s="44" t="str">
        <f>CONCATENATE("sam_",samples_g[[#This Row],[sample_name]])</f>
        <v>sam_60135</v>
      </c>
    </row>
    <row r="53" spans="1:26">
      <c r="A53" s="82" t="s">
        <v>116</v>
      </c>
      <c r="B53" s="82">
        <v>60136</v>
      </c>
      <c r="C53" s="44" t="str">
        <f>STUDY!$C$5</f>
        <v>RAD_Blue_Shark</v>
      </c>
      <c r="D53" s="82">
        <v>26303</v>
      </c>
      <c r="E53" s="82" t="s">
        <v>1015</v>
      </c>
      <c r="F53" s="82" t="s">
        <v>188</v>
      </c>
      <c r="G53" s="68" t="s">
        <v>189</v>
      </c>
      <c r="H53" s="82" t="s">
        <v>44</v>
      </c>
      <c r="I53" s="82" t="str">
        <f>VLOOKUP(H53,check[],2,0)</f>
        <v>ERC000011</v>
      </c>
      <c r="J53" s="44" t="s">
        <v>131</v>
      </c>
      <c r="K53" s="44" t="s">
        <v>1024</v>
      </c>
      <c r="L53" s="44" t="str">
        <f>VLOOKUP(samples_g[[#This Row],[sample_checklist_description]],check[],3,0)</f>
        <v>none</v>
      </c>
      <c r="M53" s="31" t="s">
        <v>1026</v>
      </c>
      <c r="N53" s="31" t="s">
        <v>1025</v>
      </c>
      <c r="O53" s="44">
        <v>7815</v>
      </c>
      <c r="P53" s="82">
        <v>2018</v>
      </c>
      <c r="Q53" s="44" t="s">
        <v>1021</v>
      </c>
      <c r="R53" s="82" t="s">
        <v>1023</v>
      </c>
      <c r="S53" s="82" t="s">
        <v>1020</v>
      </c>
      <c r="T53" s="44" t="s">
        <v>1018</v>
      </c>
      <c r="U53" s="44" t="s">
        <v>1018</v>
      </c>
      <c r="V53" s="82" t="s">
        <v>1029</v>
      </c>
      <c r="W53" s="82" t="s">
        <v>1030</v>
      </c>
      <c r="X53" s="44"/>
      <c r="Y53" s="31" t="s">
        <v>131</v>
      </c>
      <c r="Z53" s="44" t="str">
        <f>CONCATENATE("sam_",samples_g[[#This Row],[sample_name]])</f>
        <v>sam_60136</v>
      </c>
    </row>
    <row r="54" spans="1:26">
      <c r="A54" s="82" t="s">
        <v>116</v>
      </c>
      <c r="B54" s="82">
        <v>60137</v>
      </c>
      <c r="C54" s="44" t="str">
        <f>STUDY!$C$5</f>
        <v>RAD_Blue_Shark</v>
      </c>
      <c r="D54" s="82">
        <v>26304</v>
      </c>
      <c r="E54" s="82" t="s">
        <v>1015</v>
      </c>
      <c r="F54" s="82" t="s">
        <v>188</v>
      </c>
      <c r="G54" s="68" t="s">
        <v>189</v>
      </c>
      <c r="H54" s="82" t="s">
        <v>44</v>
      </c>
      <c r="I54" s="82" t="str">
        <f>VLOOKUP(H54,check[],2,0)</f>
        <v>ERC000011</v>
      </c>
      <c r="J54" s="44" t="s">
        <v>131</v>
      </c>
      <c r="K54" s="44" t="s">
        <v>1024</v>
      </c>
      <c r="L54" s="44" t="str">
        <f>VLOOKUP(samples_g[[#This Row],[sample_checklist_description]],check[],3,0)</f>
        <v>none</v>
      </c>
      <c r="M54" s="31" t="s">
        <v>1026</v>
      </c>
      <c r="N54" s="31" t="s">
        <v>1025</v>
      </c>
      <c r="O54" s="44">
        <v>7815</v>
      </c>
      <c r="P54" s="82">
        <v>2018</v>
      </c>
      <c r="Q54" s="44" t="s">
        <v>1021</v>
      </c>
      <c r="R54" s="82" t="s">
        <v>1023</v>
      </c>
      <c r="S54" s="82" t="s">
        <v>1020</v>
      </c>
      <c r="T54" s="44" t="s">
        <v>1018</v>
      </c>
      <c r="U54" s="44" t="s">
        <v>1018</v>
      </c>
      <c r="V54" s="82" t="s">
        <v>1029</v>
      </c>
      <c r="W54" s="82" t="s">
        <v>1030</v>
      </c>
      <c r="X54" s="44"/>
      <c r="Y54" s="31" t="s">
        <v>131</v>
      </c>
      <c r="Z54" s="44" t="str">
        <f>CONCATENATE("sam_",samples_g[[#This Row],[sample_name]])</f>
        <v>sam_60137</v>
      </c>
    </row>
    <row r="55" spans="1:26">
      <c r="A55" s="82" t="s">
        <v>116</v>
      </c>
      <c r="B55" s="82">
        <v>60138</v>
      </c>
      <c r="C55" s="44" t="str">
        <f>STUDY!$C$5</f>
        <v>RAD_Blue_Shark</v>
      </c>
      <c r="D55" s="82">
        <v>26305</v>
      </c>
      <c r="E55" s="82" t="s">
        <v>1016</v>
      </c>
      <c r="F55" s="82" t="s">
        <v>188</v>
      </c>
      <c r="G55" s="68" t="s">
        <v>189</v>
      </c>
      <c r="H55" s="82" t="s">
        <v>44</v>
      </c>
      <c r="I55" s="82" t="str">
        <f>VLOOKUP(H55,check[],2,0)</f>
        <v>ERC000011</v>
      </c>
      <c r="J55" s="44" t="s">
        <v>131</v>
      </c>
      <c r="K55" s="44" t="s">
        <v>1024</v>
      </c>
      <c r="L55" s="44" t="str">
        <f>VLOOKUP(samples_g[[#This Row],[sample_checklist_description]],check[],3,0)</f>
        <v>none</v>
      </c>
      <c r="M55" s="31" t="s">
        <v>1026</v>
      </c>
      <c r="N55" s="31" t="s">
        <v>1025</v>
      </c>
      <c r="O55" s="44">
        <v>7815</v>
      </c>
      <c r="P55" s="82">
        <v>2018</v>
      </c>
      <c r="Q55" s="44" t="s">
        <v>1021</v>
      </c>
      <c r="R55" s="82" t="s">
        <v>1023</v>
      </c>
      <c r="S55" s="82" t="s">
        <v>1020</v>
      </c>
      <c r="T55" s="44" t="s">
        <v>1018</v>
      </c>
      <c r="U55" s="44" t="s">
        <v>1018</v>
      </c>
      <c r="V55" s="82" t="s">
        <v>1029</v>
      </c>
      <c r="W55" s="82" t="s">
        <v>1030</v>
      </c>
      <c r="X55" s="44"/>
      <c r="Y55" s="31" t="s">
        <v>131</v>
      </c>
      <c r="Z55" s="44" t="str">
        <f>CONCATENATE("sam_",samples_g[[#This Row],[sample_name]])</f>
        <v>sam_60138</v>
      </c>
    </row>
    <row r="56" spans="1:26">
      <c r="A56" s="82" t="s">
        <v>116</v>
      </c>
      <c r="B56" s="82">
        <v>60139</v>
      </c>
      <c r="C56" s="44" t="str">
        <f>STUDY!$C$5</f>
        <v>RAD_Blue_Shark</v>
      </c>
      <c r="D56" s="82">
        <v>26306</v>
      </c>
      <c r="E56" s="82" t="s">
        <v>1015</v>
      </c>
      <c r="F56" s="82" t="s">
        <v>188</v>
      </c>
      <c r="G56" s="68" t="s">
        <v>189</v>
      </c>
      <c r="H56" s="82" t="s">
        <v>44</v>
      </c>
      <c r="I56" s="82" t="str">
        <f>VLOOKUP(H56,check[],2,0)</f>
        <v>ERC000011</v>
      </c>
      <c r="J56" s="44" t="s">
        <v>131</v>
      </c>
      <c r="K56" s="44" t="s">
        <v>1024</v>
      </c>
      <c r="L56" s="44" t="str">
        <f>VLOOKUP(samples_g[[#This Row],[sample_checklist_description]],check[],3,0)</f>
        <v>none</v>
      </c>
      <c r="M56" s="31" t="s">
        <v>1026</v>
      </c>
      <c r="N56" s="31" t="s">
        <v>1025</v>
      </c>
      <c r="O56" s="44">
        <v>7815</v>
      </c>
      <c r="P56" s="82">
        <v>2018</v>
      </c>
      <c r="Q56" s="44" t="s">
        <v>1021</v>
      </c>
      <c r="R56" s="82" t="s">
        <v>1023</v>
      </c>
      <c r="S56" s="82" t="s">
        <v>1020</v>
      </c>
      <c r="T56" s="44" t="s">
        <v>1018</v>
      </c>
      <c r="U56" s="44" t="s">
        <v>1018</v>
      </c>
      <c r="V56" s="82" t="s">
        <v>1029</v>
      </c>
      <c r="W56" s="82" t="s">
        <v>1030</v>
      </c>
      <c r="X56" s="44"/>
      <c r="Y56" s="31" t="s">
        <v>131</v>
      </c>
      <c r="Z56" s="44" t="str">
        <f>CONCATENATE("sam_",samples_g[[#This Row],[sample_name]])</f>
        <v>sam_60139</v>
      </c>
    </row>
    <row r="57" spans="1:26">
      <c r="A57" s="82" t="s">
        <v>116</v>
      </c>
      <c r="B57" s="82">
        <v>60140</v>
      </c>
      <c r="C57" s="44" t="str">
        <f>STUDY!$C$5</f>
        <v>RAD_Blue_Shark</v>
      </c>
      <c r="D57" s="82">
        <v>26308</v>
      </c>
      <c r="E57" s="82" t="s">
        <v>1016</v>
      </c>
      <c r="F57" s="82" t="s">
        <v>188</v>
      </c>
      <c r="G57" s="68" t="s">
        <v>189</v>
      </c>
      <c r="H57" s="82" t="s">
        <v>44</v>
      </c>
      <c r="I57" s="82" t="str">
        <f>VLOOKUP(H57,check[],2,0)</f>
        <v>ERC000011</v>
      </c>
      <c r="J57" s="44" t="s">
        <v>131</v>
      </c>
      <c r="K57" s="44" t="s">
        <v>1024</v>
      </c>
      <c r="L57" s="44" t="str">
        <f>VLOOKUP(samples_g[[#This Row],[sample_checklist_description]],check[],3,0)</f>
        <v>none</v>
      </c>
      <c r="M57" s="31" t="s">
        <v>1026</v>
      </c>
      <c r="N57" s="31" t="s">
        <v>1025</v>
      </c>
      <c r="O57" s="44">
        <v>7815</v>
      </c>
      <c r="P57" s="82">
        <v>2018</v>
      </c>
      <c r="Q57" s="44" t="s">
        <v>1021</v>
      </c>
      <c r="R57" s="82" t="s">
        <v>1023</v>
      </c>
      <c r="S57" s="82" t="s">
        <v>1020</v>
      </c>
      <c r="T57" s="44" t="s">
        <v>1018</v>
      </c>
      <c r="U57" s="44" t="s">
        <v>1018</v>
      </c>
      <c r="V57" s="82" t="s">
        <v>1029</v>
      </c>
      <c r="W57" s="82" t="s">
        <v>1030</v>
      </c>
      <c r="X57" s="44"/>
      <c r="Y57" s="31" t="s">
        <v>131</v>
      </c>
      <c r="Z57" s="44" t="str">
        <f>CONCATENATE("sam_",samples_g[[#This Row],[sample_name]])</f>
        <v>sam_60140</v>
      </c>
    </row>
    <row r="58" spans="1:26">
      <c r="A58" s="82" t="s">
        <v>116</v>
      </c>
      <c r="B58" s="82">
        <v>60141</v>
      </c>
      <c r="C58" s="44" t="str">
        <f>STUDY!$C$5</f>
        <v>RAD_Blue_Shark</v>
      </c>
      <c r="D58" s="82">
        <v>26309</v>
      </c>
      <c r="E58" s="82" t="s">
        <v>1015</v>
      </c>
      <c r="F58" s="82" t="s">
        <v>188</v>
      </c>
      <c r="G58" s="68" t="s">
        <v>189</v>
      </c>
      <c r="H58" s="82" t="s">
        <v>44</v>
      </c>
      <c r="I58" s="82" t="str">
        <f>VLOOKUP(H58,check[],2,0)</f>
        <v>ERC000011</v>
      </c>
      <c r="J58" s="44" t="s">
        <v>131</v>
      </c>
      <c r="K58" s="44" t="s">
        <v>1024</v>
      </c>
      <c r="L58" s="44" t="str">
        <f>VLOOKUP(samples_g[[#This Row],[sample_checklist_description]],check[],3,0)</f>
        <v>none</v>
      </c>
      <c r="M58" s="31" t="s">
        <v>1026</v>
      </c>
      <c r="N58" s="31" t="s">
        <v>1025</v>
      </c>
      <c r="O58" s="44">
        <v>7815</v>
      </c>
      <c r="P58" s="82">
        <v>2018</v>
      </c>
      <c r="Q58" s="44" t="s">
        <v>1021</v>
      </c>
      <c r="R58" s="82" t="s">
        <v>1023</v>
      </c>
      <c r="S58" s="82" t="s">
        <v>1020</v>
      </c>
      <c r="T58" s="44" t="s">
        <v>1018</v>
      </c>
      <c r="U58" s="44" t="s">
        <v>1018</v>
      </c>
      <c r="V58" s="82" t="s">
        <v>1029</v>
      </c>
      <c r="W58" s="82" t="s">
        <v>1030</v>
      </c>
      <c r="X58" s="44"/>
      <c r="Y58" s="31" t="s">
        <v>131</v>
      </c>
      <c r="Z58" s="44" t="str">
        <f>CONCATENATE("sam_",samples_g[[#This Row],[sample_name]])</f>
        <v>sam_60141</v>
      </c>
    </row>
    <row r="59" spans="1:26">
      <c r="A59" s="82" t="s">
        <v>116</v>
      </c>
      <c r="B59" s="82">
        <v>60142</v>
      </c>
      <c r="C59" s="44" t="str">
        <f>STUDY!$C$5</f>
        <v>RAD_Blue_Shark</v>
      </c>
      <c r="D59" s="82">
        <v>26310</v>
      </c>
      <c r="E59" s="82" t="s">
        <v>1015</v>
      </c>
      <c r="F59" s="82" t="s">
        <v>188</v>
      </c>
      <c r="G59" s="68" t="s">
        <v>189</v>
      </c>
      <c r="H59" s="82" t="s">
        <v>44</v>
      </c>
      <c r="I59" s="82" t="str">
        <f>VLOOKUP(H59,check[],2,0)</f>
        <v>ERC000011</v>
      </c>
      <c r="J59" s="44" t="s">
        <v>131</v>
      </c>
      <c r="K59" s="44" t="s">
        <v>1024</v>
      </c>
      <c r="L59" s="44" t="str">
        <f>VLOOKUP(samples_g[[#This Row],[sample_checklist_description]],check[],3,0)</f>
        <v>none</v>
      </c>
      <c r="M59" s="31" t="s">
        <v>1026</v>
      </c>
      <c r="N59" s="31" t="s">
        <v>1025</v>
      </c>
      <c r="O59" s="44">
        <v>7815</v>
      </c>
      <c r="P59" s="82">
        <v>2018</v>
      </c>
      <c r="Q59" s="44" t="s">
        <v>1021</v>
      </c>
      <c r="R59" s="82" t="s">
        <v>1023</v>
      </c>
      <c r="S59" s="82" t="s">
        <v>1020</v>
      </c>
      <c r="T59" s="44" t="s">
        <v>1018</v>
      </c>
      <c r="U59" s="44" t="s">
        <v>1018</v>
      </c>
      <c r="V59" s="82" t="s">
        <v>1029</v>
      </c>
      <c r="W59" s="82" t="s">
        <v>1030</v>
      </c>
      <c r="X59" s="44"/>
      <c r="Y59" s="31" t="s">
        <v>131</v>
      </c>
      <c r="Z59" s="44" t="str">
        <f>CONCATENATE("sam_",samples_g[[#This Row],[sample_name]])</f>
        <v>sam_60142</v>
      </c>
    </row>
    <row r="60" spans="1:26">
      <c r="A60" s="82" t="s">
        <v>116</v>
      </c>
      <c r="B60" s="82">
        <v>60143</v>
      </c>
      <c r="C60" s="44" t="str">
        <f>STUDY!$C$5</f>
        <v>RAD_Blue_Shark</v>
      </c>
      <c r="D60" s="82">
        <v>26311</v>
      </c>
      <c r="E60" s="82" t="s">
        <v>1015</v>
      </c>
      <c r="F60" s="82" t="s">
        <v>188</v>
      </c>
      <c r="G60" s="68" t="s">
        <v>189</v>
      </c>
      <c r="H60" s="82" t="s">
        <v>44</v>
      </c>
      <c r="I60" s="82" t="str">
        <f>VLOOKUP(H60,check[],2,0)</f>
        <v>ERC000011</v>
      </c>
      <c r="J60" s="44" t="s">
        <v>131</v>
      </c>
      <c r="K60" s="44" t="s">
        <v>1024</v>
      </c>
      <c r="L60" s="44" t="str">
        <f>VLOOKUP(samples_g[[#This Row],[sample_checklist_description]],check[],3,0)</f>
        <v>none</v>
      </c>
      <c r="M60" s="31" t="s">
        <v>1026</v>
      </c>
      <c r="N60" s="31" t="s">
        <v>1025</v>
      </c>
      <c r="O60" s="44">
        <v>7815</v>
      </c>
      <c r="P60" s="82">
        <v>2018</v>
      </c>
      <c r="Q60" s="44" t="s">
        <v>1021</v>
      </c>
      <c r="R60" s="82" t="s">
        <v>1023</v>
      </c>
      <c r="S60" s="82" t="s">
        <v>1020</v>
      </c>
      <c r="T60" s="44" t="s">
        <v>1018</v>
      </c>
      <c r="U60" s="44" t="s">
        <v>1018</v>
      </c>
      <c r="V60" s="82" t="s">
        <v>1029</v>
      </c>
      <c r="W60" s="82" t="s">
        <v>1030</v>
      </c>
      <c r="X60" s="44"/>
      <c r="Y60" s="31" t="s">
        <v>131</v>
      </c>
      <c r="Z60" s="44" t="str">
        <f>CONCATENATE("sam_",samples_g[[#This Row],[sample_name]])</f>
        <v>sam_60143</v>
      </c>
    </row>
    <row r="61" spans="1:26">
      <c r="A61" s="82" t="s">
        <v>116</v>
      </c>
      <c r="B61" s="82">
        <v>60144</v>
      </c>
      <c r="C61" s="44" t="str">
        <f>STUDY!$C$5</f>
        <v>RAD_Blue_Shark</v>
      </c>
      <c r="D61" s="82">
        <v>26313</v>
      </c>
      <c r="E61" s="82" t="s">
        <v>1015</v>
      </c>
      <c r="F61" s="82" t="s">
        <v>188</v>
      </c>
      <c r="G61" s="68" t="s">
        <v>189</v>
      </c>
      <c r="H61" s="82" t="s">
        <v>44</v>
      </c>
      <c r="I61" s="82" t="str">
        <f>VLOOKUP(H61,check[],2,0)</f>
        <v>ERC000011</v>
      </c>
      <c r="J61" s="44" t="s">
        <v>131</v>
      </c>
      <c r="K61" s="44" t="s">
        <v>1024</v>
      </c>
      <c r="L61" s="44" t="str">
        <f>VLOOKUP(samples_g[[#This Row],[sample_checklist_description]],check[],3,0)</f>
        <v>none</v>
      </c>
      <c r="M61" s="31" t="s">
        <v>1026</v>
      </c>
      <c r="N61" s="31" t="s">
        <v>1025</v>
      </c>
      <c r="O61" s="44">
        <v>7815</v>
      </c>
      <c r="P61" s="82">
        <v>2018</v>
      </c>
      <c r="Q61" s="44" t="s">
        <v>1021</v>
      </c>
      <c r="R61" s="82" t="s">
        <v>1023</v>
      </c>
      <c r="S61" s="82" t="s">
        <v>1020</v>
      </c>
      <c r="T61" s="44" t="s">
        <v>1018</v>
      </c>
      <c r="U61" s="44" t="s">
        <v>1018</v>
      </c>
      <c r="V61" s="82" t="s">
        <v>1029</v>
      </c>
      <c r="W61" s="82" t="s">
        <v>1030</v>
      </c>
      <c r="X61" s="44"/>
      <c r="Y61" s="31" t="s">
        <v>131</v>
      </c>
      <c r="Z61" s="44" t="str">
        <f>CONCATENATE("sam_",samples_g[[#This Row],[sample_name]])</f>
        <v>sam_60144</v>
      </c>
    </row>
    <row r="62" spans="1:26">
      <c r="A62" s="82" t="s">
        <v>116</v>
      </c>
      <c r="B62" s="82">
        <v>60145</v>
      </c>
      <c r="C62" s="44" t="str">
        <f>STUDY!$C$5</f>
        <v>RAD_Blue_Shark</v>
      </c>
      <c r="D62" s="82">
        <v>26314</v>
      </c>
      <c r="E62" s="82" t="s">
        <v>1015</v>
      </c>
      <c r="F62" s="82" t="s">
        <v>188</v>
      </c>
      <c r="G62" s="68" t="s">
        <v>189</v>
      </c>
      <c r="H62" s="82" t="s">
        <v>44</v>
      </c>
      <c r="I62" s="82" t="str">
        <f>VLOOKUP(H62,check[],2,0)</f>
        <v>ERC000011</v>
      </c>
      <c r="J62" s="44" t="s">
        <v>131</v>
      </c>
      <c r="K62" s="44" t="s">
        <v>1024</v>
      </c>
      <c r="L62" s="44" t="str">
        <f>VLOOKUP(samples_g[[#This Row],[sample_checklist_description]],check[],3,0)</f>
        <v>none</v>
      </c>
      <c r="M62" s="31" t="s">
        <v>1026</v>
      </c>
      <c r="N62" s="31" t="s">
        <v>1025</v>
      </c>
      <c r="O62" s="44">
        <v>7815</v>
      </c>
      <c r="P62" s="82">
        <v>2018</v>
      </c>
      <c r="Q62" s="44" t="s">
        <v>1021</v>
      </c>
      <c r="R62" s="82" t="s">
        <v>1023</v>
      </c>
      <c r="S62" s="82" t="s">
        <v>1020</v>
      </c>
      <c r="T62" s="44" t="s">
        <v>1018</v>
      </c>
      <c r="U62" s="44" t="s">
        <v>1018</v>
      </c>
      <c r="V62" s="82" t="s">
        <v>1029</v>
      </c>
      <c r="W62" s="82" t="s">
        <v>1030</v>
      </c>
      <c r="X62" s="44"/>
      <c r="Y62" s="31" t="s">
        <v>131</v>
      </c>
      <c r="Z62" s="44" t="str">
        <f>CONCATENATE("sam_",samples_g[[#This Row],[sample_name]])</f>
        <v>sam_60145</v>
      </c>
    </row>
    <row r="63" spans="1:26">
      <c r="A63" s="82" t="s">
        <v>116</v>
      </c>
      <c r="B63" s="82">
        <v>60146</v>
      </c>
      <c r="C63" s="44" t="str">
        <f>STUDY!$C$5</f>
        <v>RAD_Blue_Shark</v>
      </c>
      <c r="D63" s="82">
        <v>26315</v>
      </c>
      <c r="E63" s="82" t="s">
        <v>1015</v>
      </c>
      <c r="F63" s="82" t="s">
        <v>188</v>
      </c>
      <c r="G63" s="68" t="s">
        <v>189</v>
      </c>
      <c r="H63" s="82" t="s">
        <v>44</v>
      </c>
      <c r="I63" s="82" t="str">
        <f>VLOOKUP(H63,check[],2,0)</f>
        <v>ERC000011</v>
      </c>
      <c r="J63" s="44" t="s">
        <v>131</v>
      </c>
      <c r="K63" s="44" t="s">
        <v>1024</v>
      </c>
      <c r="L63" s="44" t="str">
        <f>VLOOKUP(samples_g[[#This Row],[sample_checklist_description]],check[],3,0)</f>
        <v>none</v>
      </c>
      <c r="M63" s="31" t="s">
        <v>1026</v>
      </c>
      <c r="N63" s="31" t="s">
        <v>1025</v>
      </c>
      <c r="O63" s="44">
        <v>7815</v>
      </c>
      <c r="P63" s="82">
        <v>2018</v>
      </c>
      <c r="Q63" s="44" t="s">
        <v>1021</v>
      </c>
      <c r="R63" s="82" t="s">
        <v>1023</v>
      </c>
      <c r="S63" s="82" t="s">
        <v>1020</v>
      </c>
      <c r="T63" s="44" t="s">
        <v>1018</v>
      </c>
      <c r="U63" s="44" t="s">
        <v>1018</v>
      </c>
      <c r="V63" s="82" t="s">
        <v>1029</v>
      </c>
      <c r="W63" s="82" t="s">
        <v>1030</v>
      </c>
      <c r="X63" s="44"/>
      <c r="Y63" s="31" t="s">
        <v>131</v>
      </c>
      <c r="Z63" s="44" t="str">
        <f>CONCATENATE("sam_",samples_g[[#This Row],[sample_name]])</f>
        <v>sam_60146</v>
      </c>
    </row>
    <row r="64" spans="1:26">
      <c r="A64" s="82" t="s">
        <v>116</v>
      </c>
      <c r="B64" s="82">
        <v>60147</v>
      </c>
      <c r="C64" s="44" t="str">
        <f>STUDY!$C$5</f>
        <v>RAD_Blue_Shark</v>
      </c>
      <c r="D64" s="82">
        <v>26316</v>
      </c>
      <c r="E64" s="82" t="s">
        <v>1015</v>
      </c>
      <c r="F64" s="82" t="s">
        <v>188</v>
      </c>
      <c r="G64" s="68" t="s">
        <v>189</v>
      </c>
      <c r="H64" s="82" t="s">
        <v>44</v>
      </c>
      <c r="I64" s="82" t="str">
        <f>VLOOKUP(H64,check[],2,0)</f>
        <v>ERC000011</v>
      </c>
      <c r="J64" s="44" t="s">
        <v>131</v>
      </c>
      <c r="K64" s="44" t="s">
        <v>1024</v>
      </c>
      <c r="L64" s="44" t="str">
        <f>VLOOKUP(samples_g[[#This Row],[sample_checklist_description]],check[],3,0)</f>
        <v>none</v>
      </c>
      <c r="M64" s="31" t="s">
        <v>1026</v>
      </c>
      <c r="N64" s="31" t="s">
        <v>1025</v>
      </c>
      <c r="O64" s="44">
        <v>7815</v>
      </c>
      <c r="P64" s="82">
        <v>2018</v>
      </c>
      <c r="Q64" s="44" t="s">
        <v>1021</v>
      </c>
      <c r="R64" s="82" t="s">
        <v>1023</v>
      </c>
      <c r="S64" s="82" t="s">
        <v>1020</v>
      </c>
      <c r="T64" s="44" t="s">
        <v>1018</v>
      </c>
      <c r="U64" s="44" t="s">
        <v>1018</v>
      </c>
      <c r="V64" s="82" t="s">
        <v>1029</v>
      </c>
      <c r="W64" s="82" t="s">
        <v>1030</v>
      </c>
      <c r="X64" s="44"/>
      <c r="Y64" s="31" t="s">
        <v>131</v>
      </c>
      <c r="Z64" s="44" t="str">
        <f>CONCATENATE("sam_",samples_g[[#This Row],[sample_name]])</f>
        <v>sam_60147</v>
      </c>
    </row>
    <row r="65" spans="1:26">
      <c r="A65" s="82" t="s">
        <v>116</v>
      </c>
      <c r="B65" s="82">
        <v>60148</v>
      </c>
      <c r="C65" s="44" t="str">
        <f>STUDY!$C$5</f>
        <v>RAD_Blue_Shark</v>
      </c>
      <c r="D65" s="82">
        <v>26318</v>
      </c>
      <c r="E65" s="82" t="s">
        <v>1015</v>
      </c>
      <c r="F65" s="82" t="s">
        <v>188</v>
      </c>
      <c r="G65" s="68" t="s">
        <v>189</v>
      </c>
      <c r="H65" s="82" t="s">
        <v>44</v>
      </c>
      <c r="I65" s="82" t="str">
        <f>VLOOKUP(H65,check[],2,0)</f>
        <v>ERC000011</v>
      </c>
      <c r="J65" s="44" t="s">
        <v>131</v>
      </c>
      <c r="K65" s="44" t="s">
        <v>1024</v>
      </c>
      <c r="L65" s="44" t="str">
        <f>VLOOKUP(samples_g[[#This Row],[sample_checklist_description]],check[],3,0)</f>
        <v>none</v>
      </c>
      <c r="M65" s="31" t="s">
        <v>1026</v>
      </c>
      <c r="N65" s="31" t="s">
        <v>1025</v>
      </c>
      <c r="O65" s="44">
        <v>7815</v>
      </c>
      <c r="P65" s="82">
        <v>2018</v>
      </c>
      <c r="Q65" s="44" t="s">
        <v>1021</v>
      </c>
      <c r="R65" s="82" t="s">
        <v>1023</v>
      </c>
      <c r="S65" s="82" t="s">
        <v>1020</v>
      </c>
      <c r="T65" s="44" t="s">
        <v>1018</v>
      </c>
      <c r="U65" s="44" t="s">
        <v>1018</v>
      </c>
      <c r="V65" s="82" t="s">
        <v>1029</v>
      </c>
      <c r="W65" s="82" t="s">
        <v>1030</v>
      </c>
      <c r="X65" s="44"/>
      <c r="Y65" s="31" t="s">
        <v>131</v>
      </c>
      <c r="Z65" s="44" t="str">
        <f>CONCATENATE("sam_",samples_g[[#This Row],[sample_name]])</f>
        <v>sam_60148</v>
      </c>
    </row>
    <row r="66" spans="1:26">
      <c r="A66" s="82" t="s">
        <v>116</v>
      </c>
      <c r="B66" s="82">
        <v>60149</v>
      </c>
      <c r="C66" s="44" t="str">
        <f>STUDY!$C$5</f>
        <v>RAD_Blue_Shark</v>
      </c>
      <c r="D66" s="82">
        <v>26319</v>
      </c>
      <c r="E66" s="82" t="s">
        <v>1016</v>
      </c>
      <c r="F66" s="82" t="s">
        <v>188</v>
      </c>
      <c r="G66" s="68" t="s">
        <v>189</v>
      </c>
      <c r="H66" s="82" t="s">
        <v>44</v>
      </c>
      <c r="I66" s="82" t="str">
        <f>VLOOKUP(H66,check[],2,0)</f>
        <v>ERC000011</v>
      </c>
      <c r="J66" s="44" t="s">
        <v>131</v>
      </c>
      <c r="K66" s="44" t="s">
        <v>1024</v>
      </c>
      <c r="L66" s="44" t="str">
        <f>VLOOKUP(samples_g[[#This Row],[sample_checklist_description]],check[],3,0)</f>
        <v>none</v>
      </c>
      <c r="M66" s="31" t="s">
        <v>1026</v>
      </c>
      <c r="N66" s="31" t="s">
        <v>1025</v>
      </c>
      <c r="O66" s="44">
        <v>7815</v>
      </c>
      <c r="P66" s="82">
        <v>2018</v>
      </c>
      <c r="Q66" s="44" t="s">
        <v>1021</v>
      </c>
      <c r="R66" s="82" t="s">
        <v>1023</v>
      </c>
      <c r="S66" s="82" t="s">
        <v>1020</v>
      </c>
      <c r="T66" s="44" t="s">
        <v>1018</v>
      </c>
      <c r="U66" s="44" t="s">
        <v>1018</v>
      </c>
      <c r="V66" s="82" t="s">
        <v>1029</v>
      </c>
      <c r="W66" s="82" t="s">
        <v>1030</v>
      </c>
      <c r="X66" s="44"/>
      <c r="Y66" s="31" t="s">
        <v>131</v>
      </c>
      <c r="Z66" s="44" t="str">
        <f>CONCATENATE("sam_",samples_g[[#This Row],[sample_name]])</f>
        <v>sam_60149</v>
      </c>
    </row>
    <row r="67" spans="1:26">
      <c r="A67" s="82" t="s">
        <v>116</v>
      </c>
      <c r="B67" s="82">
        <v>60150</v>
      </c>
      <c r="C67" s="44" t="str">
        <f>STUDY!$C$5</f>
        <v>RAD_Blue_Shark</v>
      </c>
      <c r="D67" s="82">
        <v>26320</v>
      </c>
      <c r="E67" s="82" t="s">
        <v>1016</v>
      </c>
      <c r="F67" s="82" t="s">
        <v>188</v>
      </c>
      <c r="G67" s="68" t="s">
        <v>189</v>
      </c>
      <c r="H67" s="82" t="s">
        <v>44</v>
      </c>
      <c r="I67" s="82" t="str">
        <f>VLOOKUP(H67,check[],2,0)</f>
        <v>ERC000011</v>
      </c>
      <c r="J67" s="44" t="s">
        <v>131</v>
      </c>
      <c r="K67" s="44" t="s">
        <v>1024</v>
      </c>
      <c r="L67" s="44" t="str">
        <f>VLOOKUP(samples_g[[#This Row],[sample_checklist_description]],check[],3,0)</f>
        <v>none</v>
      </c>
      <c r="M67" s="31" t="s">
        <v>1026</v>
      </c>
      <c r="N67" s="31" t="s">
        <v>1025</v>
      </c>
      <c r="O67" s="44">
        <v>7815</v>
      </c>
      <c r="P67" s="82">
        <v>2018</v>
      </c>
      <c r="Q67" s="44" t="s">
        <v>1021</v>
      </c>
      <c r="R67" s="82" t="s">
        <v>1023</v>
      </c>
      <c r="S67" s="82" t="s">
        <v>1020</v>
      </c>
      <c r="T67" s="44" t="s">
        <v>1018</v>
      </c>
      <c r="U67" s="44" t="s">
        <v>1018</v>
      </c>
      <c r="V67" s="82" t="s">
        <v>1029</v>
      </c>
      <c r="W67" s="82">
        <v>21</v>
      </c>
      <c r="X67" s="44"/>
      <c r="Y67" s="31" t="s">
        <v>131</v>
      </c>
      <c r="Z67" s="44" t="str">
        <f>CONCATENATE("sam_",samples_g[[#This Row],[sample_name]])</f>
        <v>sam_60150</v>
      </c>
    </row>
    <row r="68" spans="1:26">
      <c r="A68" s="82" t="s">
        <v>116</v>
      </c>
      <c r="B68" s="82">
        <v>60151</v>
      </c>
      <c r="C68" s="44" t="str">
        <f>STUDY!$C$5</f>
        <v>RAD_Blue_Shark</v>
      </c>
      <c r="D68" s="82">
        <v>26321</v>
      </c>
      <c r="E68" s="82" t="s">
        <v>1016</v>
      </c>
      <c r="F68" s="82" t="s">
        <v>188</v>
      </c>
      <c r="G68" s="68" t="s">
        <v>189</v>
      </c>
      <c r="H68" s="82" t="s">
        <v>44</v>
      </c>
      <c r="I68" s="82" t="str">
        <f>VLOOKUP(H68,check[],2,0)</f>
        <v>ERC000011</v>
      </c>
      <c r="J68" s="44" t="s">
        <v>131</v>
      </c>
      <c r="K68" s="44" t="s">
        <v>1024</v>
      </c>
      <c r="L68" s="44" t="str">
        <f>VLOOKUP(samples_g[[#This Row],[sample_checklist_description]],check[],3,0)</f>
        <v>none</v>
      </c>
      <c r="M68" s="31" t="s">
        <v>1026</v>
      </c>
      <c r="N68" s="31" t="s">
        <v>1025</v>
      </c>
      <c r="O68" s="44">
        <v>7815</v>
      </c>
      <c r="P68" s="82">
        <v>2018</v>
      </c>
      <c r="Q68" s="44" t="s">
        <v>1021</v>
      </c>
      <c r="R68" s="82" t="s">
        <v>1023</v>
      </c>
      <c r="S68" s="82" t="s">
        <v>1020</v>
      </c>
      <c r="T68" s="44" t="s">
        <v>1018</v>
      </c>
      <c r="U68" s="44" t="s">
        <v>1018</v>
      </c>
      <c r="V68" s="82" t="s">
        <v>1033</v>
      </c>
      <c r="W68" s="82">
        <v>21</v>
      </c>
      <c r="X68" s="44"/>
      <c r="Y68" s="31" t="s">
        <v>131</v>
      </c>
      <c r="Z68" s="44" t="str">
        <f>CONCATENATE("sam_",samples_g[[#This Row],[sample_name]])</f>
        <v>sam_60151</v>
      </c>
    </row>
    <row r="69" spans="1:26">
      <c r="A69" s="82" t="s">
        <v>116</v>
      </c>
      <c r="B69" s="82">
        <v>60152</v>
      </c>
      <c r="C69" s="44" t="str">
        <f>STUDY!$C$5</f>
        <v>RAD_Blue_Shark</v>
      </c>
      <c r="D69" s="82">
        <v>26323</v>
      </c>
      <c r="E69" s="82" t="s">
        <v>1016</v>
      </c>
      <c r="F69" s="82" t="s">
        <v>188</v>
      </c>
      <c r="G69" s="68" t="s">
        <v>189</v>
      </c>
      <c r="H69" s="82" t="s">
        <v>44</v>
      </c>
      <c r="I69" s="82" t="str">
        <f>VLOOKUP(H69,check[],2,0)</f>
        <v>ERC000011</v>
      </c>
      <c r="J69" s="44" t="s">
        <v>131</v>
      </c>
      <c r="K69" s="44" t="s">
        <v>1024</v>
      </c>
      <c r="L69" s="44" t="str">
        <f>VLOOKUP(samples_g[[#This Row],[sample_checklist_description]],check[],3,0)</f>
        <v>none</v>
      </c>
      <c r="M69" s="31" t="s">
        <v>1026</v>
      </c>
      <c r="N69" s="31" t="s">
        <v>1025</v>
      </c>
      <c r="O69" s="44">
        <v>7815</v>
      </c>
      <c r="P69" s="82">
        <v>2018</v>
      </c>
      <c r="Q69" s="44" t="s">
        <v>1021</v>
      </c>
      <c r="R69" s="82" t="s">
        <v>1023</v>
      </c>
      <c r="S69" s="82" t="s">
        <v>1020</v>
      </c>
      <c r="T69" s="44" t="s">
        <v>1018</v>
      </c>
      <c r="U69" s="44" t="s">
        <v>1018</v>
      </c>
      <c r="V69" s="82" t="s">
        <v>1029</v>
      </c>
      <c r="W69" s="82">
        <v>21</v>
      </c>
      <c r="X69" s="44"/>
      <c r="Y69" s="31" t="s">
        <v>131</v>
      </c>
      <c r="Z69" s="44" t="str">
        <f>CONCATENATE("sam_",samples_g[[#This Row],[sample_name]])</f>
        <v>sam_60152</v>
      </c>
    </row>
    <row r="70" spans="1:26">
      <c r="A70" s="82" t="s">
        <v>116</v>
      </c>
      <c r="B70" s="82">
        <v>60153</v>
      </c>
      <c r="C70" s="44" t="str">
        <f>STUDY!$C$5</f>
        <v>RAD_Blue_Shark</v>
      </c>
      <c r="D70" s="82">
        <v>26324</v>
      </c>
      <c r="E70" s="82" t="s">
        <v>1016</v>
      </c>
      <c r="F70" s="82" t="s">
        <v>188</v>
      </c>
      <c r="G70" s="68" t="s">
        <v>189</v>
      </c>
      <c r="H70" s="82" t="s">
        <v>44</v>
      </c>
      <c r="I70" s="82" t="str">
        <f>VLOOKUP(H70,check[],2,0)</f>
        <v>ERC000011</v>
      </c>
      <c r="J70" s="44" t="s">
        <v>131</v>
      </c>
      <c r="K70" s="44" t="s">
        <v>1024</v>
      </c>
      <c r="L70" s="44" t="str">
        <f>VLOOKUP(samples_g[[#This Row],[sample_checklist_description]],check[],3,0)</f>
        <v>none</v>
      </c>
      <c r="M70" s="31" t="s">
        <v>1026</v>
      </c>
      <c r="N70" s="31" t="s">
        <v>1025</v>
      </c>
      <c r="O70" s="44">
        <v>7815</v>
      </c>
      <c r="P70" s="82">
        <v>2018</v>
      </c>
      <c r="Q70" s="44" t="s">
        <v>1021</v>
      </c>
      <c r="R70" s="82" t="s">
        <v>1023</v>
      </c>
      <c r="S70" s="82" t="s">
        <v>1020</v>
      </c>
      <c r="T70" s="44" t="s">
        <v>1018</v>
      </c>
      <c r="U70" s="44" t="s">
        <v>1018</v>
      </c>
      <c r="V70" s="82" t="s">
        <v>1033</v>
      </c>
      <c r="W70" s="82">
        <v>21</v>
      </c>
      <c r="X70" s="44"/>
      <c r="Y70" s="31" t="s">
        <v>131</v>
      </c>
      <c r="Z70" s="44" t="str">
        <f>CONCATENATE("sam_",samples_g[[#This Row],[sample_name]])</f>
        <v>sam_60153</v>
      </c>
    </row>
    <row r="71" spans="1:26">
      <c r="A71" s="82" t="s">
        <v>116</v>
      </c>
      <c r="B71" s="82">
        <v>60154</v>
      </c>
      <c r="C71" s="44" t="str">
        <f>STUDY!$C$5</f>
        <v>RAD_Blue_Shark</v>
      </c>
      <c r="D71" s="82">
        <v>26325</v>
      </c>
      <c r="E71" s="82" t="s">
        <v>1016</v>
      </c>
      <c r="F71" s="82" t="s">
        <v>188</v>
      </c>
      <c r="G71" s="68" t="s">
        <v>189</v>
      </c>
      <c r="H71" s="82" t="s">
        <v>44</v>
      </c>
      <c r="I71" s="82" t="str">
        <f>VLOOKUP(H71,check[],2,0)</f>
        <v>ERC000011</v>
      </c>
      <c r="J71" s="44" t="s">
        <v>131</v>
      </c>
      <c r="K71" s="44" t="s">
        <v>1024</v>
      </c>
      <c r="L71" s="44" t="str">
        <f>VLOOKUP(samples_g[[#This Row],[sample_checklist_description]],check[],3,0)</f>
        <v>none</v>
      </c>
      <c r="M71" s="31" t="s">
        <v>1026</v>
      </c>
      <c r="N71" s="31" t="s">
        <v>1025</v>
      </c>
      <c r="O71" s="44">
        <v>7815</v>
      </c>
      <c r="P71" s="82">
        <v>2018</v>
      </c>
      <c r="Q71" s="44" t="s">
        <v>1021</v>
      </c>
      <c r="R71" s="82" t="s">
        <v>1023</v>
      </c>
      <c r="S71" s="82" t="s">
        <v>1020</v>
      </c>
      <c r="T71" s="44" t="s">
        <v>1018</v>
      </c>
      <c r="U71" s="44" t="s">
        <v>1018</v>
      </c>
      <c r="V71" s="82" t="s">
        <v>1033</v>
      </c>
      <c r="W71" s="82">
        <v>21</v>
      </c>
      <c r="X71" s="44"/>
      <c r="Y71" s="31" t="s">
        <v>131</v>
      </c>
      <c r="Z71" s="44" t="str">
        <f>CONCATENATE("sam_",samples_g[[#This Row],[sample_name]])</f>
        <v>sam_60154</v>
      </c>
    </row>
    <row r="72" spans="1:26">
      <c r="A72" s="82" t="s">
        <v>116</v>
      </c>
      <c r="B72" s="82">
        <v>60155</v>
      </c>
      <c r="C72" s="44" t="str">
        <f>STUDY!$C$5</f>
        <v>RAD_Blue_Shark</v>
      </c>
      <c r="D72" s="82">
        <v>26326</v>
      </c>
      <c r="E72" s="82" t="s">
        <v>1016</v>
      </c>
      <c r="F72" s="82" t="s">
        <v>188</v>
      </c>
      <c r="G72" s="68" t="s">
        <v>189</v>
      </c>
      <c r="H72" s="82" t="s">
        <v>44</v>
      </c>
      <c r="I72" s="82" t="str">
        <f>VLOOKUP(H72,check[],2,0)</f>
        <v>ERC000011</v>
      </c>
      <c r="J72" s="44" t="s">
        <v>131</v>
      </c>
      <c r="K72" s="44" t="s">
        <v>1024</v>
      </c>
      <c r="L72" s="44" t="str">
        <f>VLOOKUP(samples_g[[#This Row],[sample_checklist_description]],check[],3,0)</f>
        <v>none</v>
      </c>
      <c r="M72" s="31" t="s">
        <v>1026</v>
      </c>
      <c r="N72" s="31" t="s">
        <v>1025</v>
      </c>
      <c r="O72" s="44">
        <v>7815</v>
      </c>
      <c r="P72" s="82">
        <v>2018</v>
      </c>
      <c r="Q72" s="44" t="s">
        <v>1021</v>
      </c>
      <c r="R72" s="82" t="s">
        <v>1023</v>
      </c>
      <c r="S72" s="82" t="s">
        <v>1020</v>
      </c>
      <c r="T72" s="44" t="s">
        <v>1018</v>
      </c>
      <c r="U72" s="44" t="s">
        <v>1018</v>
      </c>
      <c r="V72" s="82" t="s">
        <v>1029</v>
      </c>
      <c r="W72" s="82">
        <v>21</v>
      </c>
      <c r="X72" s="44"/>
      <c r="Y72" s="31" t="s">
        <v>131</v>
      </c>
      <c r="Z72" s="44" t="str">
        <f>CONCATENATE("sam_",samples_g[[#This Row],[sample_name]])</f>
        <v>sam_60155</v>
      </c>
    </row>
    <row r="73" spans="1:26">
      <c r="A73" s="82" t="s">
        <v>116</v>
      </c>
      <c r="B73" s="82">
        <v>60156</v>
      </c>
      <c r="C73" s="44" t="str">
        <f>STUDY!$C$5</f>
        <v>RAD_Blue_Shark</v>
      </c>
      <c r="D73" s="82">
        <v>26328</v>
      </c>
      <c r="E73" s="82" t="s">
        <v>1016</v>
      </c>
      <c r="F73" s="82" t="s">
        <v>188</v>
      </c>
      <c r="G73" s="68" t="s">
        <v>189</v>
      </c>
      <c r="H73" s="82" t="s">
        <v>44</v>
      </c>
      <c r="I73" s="82" t="str">
        <f>VLOOKUP(H73,check[],2,0)</f>
        <v>ERC000011</v>
      </c>
      <c r="J73" s="44" t="s">
        <v>131</v>
      </c>
      <c r="K73" s="44" t="s">
        <v>1024</v>
      </c>
      <c r="L73" s="44" t="str">
        <f>VLOOKUP(samples_g[[#This Row],[sample_checklist_description]],check[],3,0)</f>
        <v>none</v>
      </c>
      <c r="M73" s="31" t="s">
        <v>1026</v>
      </c>
      <c r="N73" s="31" t="s">
        <v>1025</v>
      </c>
      <c r="O73" s="44">
        <v>7815</v>
      </c>
      <c r="P73" s="82">
        <v>2018</v>
      </c>
      <c r="Q73" s="44" t="s">
        <v>1021</v>
      </c>
      <c r="R73" s="82" t="s">
        <v>1023</v>
      </c>
      <c r="S73" s="82" t="s">
        <v>1020</v>
      </c>
      <c r="T73" s="44" t="s">
        <v>1018</v>
      </c>
      <c r="U73" s="44" t="s">
        <v>1018</v>
      </c>
      <c r="V73" s="82" t="s">
        <v>1029</v>
      </c>
      <c r="W73" s="82">
        <v>21</v>
      </c>
      <c r="X73" s="44"/>
      <c r="Y73" s="31" t="s">
        <v>131</v>
      </c>
      <c r="Z73" s="44" t="str">
        <f>CONCATENATE("sam_",samples_g[[#This Row],[sample_name]])</f>
        <v>sam_60156</v>
      </c>
    </row>
    <row r="74" spans="1:26">
      <c r="A74" s="82" t="s">
        <v>116</v>
      </c>
      <c r="B74" s="82">
        <v>60157</v>
      </c>
      <c r="C74" s="44" t="str">
        <f>STUDY!$C$5</f>
        <v>RAD_Blue_Shark</v>
      </c>
      <c r="D74" s="82">
        <v>26329</v>
      </c>
      <c r="E74" s="82" t="s">
        <v>1016</v>
      </c>
      <c r="F74" s="82" t="s">
        <v>188</v>
      </c>
      <c r="G74" s="68" t="s">
        <v>189</v>
      </c>
      <c r="H74" s="82" t="s">
        <v>44</v>
      </c>
      <c r="I74" s="82" t="str">
        <f>VLOOKUP(H74,check[],2,0)</f>
        <v>ERC000011</v>
      </c>
      <c r="J74" s="44" t="s">
        <v>131</v>
      </c>
      <c r="K74" s="44" t="s">
        <v>1024</v>
      </c>
      <c r="L74" s="44" t="str">
        <f>VLOOKUP(samples_g[[#This Row],[sample_checklist_description]],check[],3,0)</f>
        <v>none</v>
      </c>
      <c r="M74" s="31" t="s">
        <v>1026</v>
      </c>
      <c r="N74" s="31" t="s">
        <v>1025</v>
      </c>
      <c r="O74" s="44">
        <v>7815</v>
      </c>
      <c r="P74" s="82">
        <v>2018</v>
      </c>
      <c r="Q74" s="44" t="s">
        <v>1021</v>
      </c>
      <c r="R74" s="82" t="s">
        <v>1023</v>
      </c>
      <c r="S74" s="82" t="s">
        <v>1020</v>
      </c>
      <c r="T74" s="44" t="s">
        <v>1018</v>
      </c>
      <c r="U74" s="44" t="s">
        <v>1018</v>
      </c>
      <c r="V74" s="82" t="s">
        <v>1029</v>
      </c>
      <c r="W74" s="82">
        <v>21</v>
      </c>
      <c r="X74" s="44"/>
      <c r="Y74" s="31" t="s">
        <v>131</v>
      </c>
      <c r="Z74" s="44" t="str">
        <f>CONCATENATE("sam_",samples_g[[#This Row],[sample_name]])</f>
        <v>sam_60157</v>
      </c>
    </row>
    <row r="75" spans="1:26">
      <c r="A75" s="82" t="s">
        <v>116</v>
      </c>
      <c r="B75" s="82">
        <v>60158</v>
      </c>
      <c r="C75" s="44" t="str">
        <f>STUDY!$C$5</f>
        <v>RAD_Blue_Shark</v>
      </c>
      <c r="D75" s="82">
        <v>26330</v>
      </c>
      <c r="E75" s="82" t="s">
        <v>1016</v>
      </c>
      <c r="F75" s="82" t="s">
        <v>188</v>
      </c>
      <c r="G75" s="68" t="s">
        <v>189</v>
      </c>
      <c r="H75" s="82" t="s">
        <v>44</v>
      </c>
      <c r="I75" s="82" t="str">
        <f>VLOOKUP(H75,check[],2,0)</f>
        <v>ERC000011</v>
      </c>
      <c r="J75" s="44" t="s">
        <v>131</v>
      </c>
      <c r="K75" s="44" t="s">
        <v>1024</v>
      </c>
      <c r="L75" s="44" t="str">
        <f>VLOOKUP(samples_g[[#This Row],[sample_checklist_description]],check[],3,0)</f>
        <v>none</v>
      </c>
      <c r="M75" s="31" t="s">
        <v>1026</v>
      </c>
      <c r="N75" s="31" t="s">
        <v>1025</v>
      </c>
      <c r="O75" s="44">
        <v>7815</v>
      </c>
      <c r="P75" s="82">
        <v>2018</v>
      </c>
      <c r="Q75" s="44" t="s">
        <v>1021</v>
      </c>
      <c r="R75" s="82" t="s">
        <v>1023</v>
      </c>
      <c r="S75" s="82" t="s">
        <v>1020</v>
      </c>
      <c r="T75" s="44" t="s">
        <v>1018</v>
      </c>
      <c r="U75" s="44" t="s">
        <v>1018</v>
      </c>
      <c r="V75" s="82" t="s">
        <v>1029</v>
      </c>
      <c r="W75" s="82">
        <v>21</v>
      </c>
      <c r="X75" s="44"/>
      <c r="Y75" s="31" t="s">
        <v>131</v>
      </c>
      <c r="Z75" s="44" t="str">
        <f>CONCATENATE("sam_",samples_g[[#This Row],[sample_name]])</f>
        <v>sam_60158</v>
      </c>
    </row>
    <row r="76" spans="1:26">
      <c r="A76" s="82" t="s">
        <v>116</v>
      </c>
      <c r="B76" s="82">
        <v>60159</v>
      </c>
      <c r="C76" s="44" t="str">
        <f>STUDY!$C$5</f>
        <v>RAD_Blue_Shark</v>
      </c>
      <c r="D76" s="82">
        <v>26331</v>
      </c>
      <c r="E76" s="82" t="s">
        <v>1016</v>
      </c>
      <c r="F76" s="82" t="s">
        <v>188</v>
      </c>
      <c r="G76" s="68" t="s">
        <v>189</v>
      </c>
      <c r="H76" s="82" t="s">
        <v>44</v>
      </c>
      <c r="I76" s="82" t="str">
        <f>VLOOKUP(H76,check[],2,0)</f>
        <v>ERC000011</v>
      </c>
      <c r="J76" s="44" t="s">
        <v>131</v>
      </c>
      <c r="K76" s="44" t="s">
        <v>1024</v>
      </c>
      <c r="L76" s="44" t="str">
        <f>VLOOKUP(samples_g[[#This Row],[sample_checklist_description]],check[],3,0)</f>
        <v>none</v>
      </c>
      <c r="M76" s="31" t="s">
        <v>1026</v>
      </c>
      <c r="N76" s="31" t="s">
        <v>1025</v>
      </c>
      <c r="O76" s="44">
        <v>7815</v>
      </c>
      <c r="P76" s="82">
        <v>2018</v>
      </c>
      <c r="Q76" s="44" t="s">
        <v>1021</v>
      </c>
      <c r="R76" s="82" t="s">
        <v>1023</v>
      </c>
      <c r="S76" s="82" t="s">
        <v>1020</v>
      </c>
      <c r="T76" s="44" t="s">
        <v>1018</v>
      </c>
      <c r="U76" s="44" t="s">
        <v>1018</v>
      </c>
      <c r="V76" s="82" t="s">
        <v>1029</v>
      </c>
      <c r="W76" s="82">
        <v>21</v>
      </c>
      <c r="X76" s="44"/>
      <c r="Y76" s="31" t="s">
        <v>131</v>
      </c>
      <c r="Z76" s="44" t="str">
        <f>CONCATENATE("sam_",samples_g[[#This Row],[sample_name]])</f>
        <v>sam_60159</v>
      </c>
    </row>
    <row r="77" spans="1:26">
      <c r="A77" s="82" t="s">
        <v>116</v>
      </c>
      <c r="B77" s="82">
        <v>60160</v>
      </c>
      <c r="C77" s="44" t="str">
        <f>STUDY!$C$5</f>
        <v>RAD_Blue_Shark</v>
      </c>
      <c r="D77" s="82">
        <v>26333</v>
      </c>
      <c r="E77" s="82" t="s">
        <v>1016</v>
      </c>
      <c r="F77" s="82" t="s">
        <v>188</v>
      </c>
      <c r="G77" s="68" t="s">
        <v>189</v>
      </c>
      <c r="H77" s="82" t="s">
        <v>44</v>
      </c>
      <c r="I77" s="82" t="str">
        <f>VLOOKUP(H77,check[],2,0)</f>
        <v>ERC000011</v>
      </c>
      <c r="J77" s="44" t="s">
        <v>131</v>
      </c>
      <c r="K77" s="44" t="s">
        <v>1024</v>
      </c>
      <c r="L77" s="44" t="str">
        <f>VLOOKUP(samples_g[[#This Row],[sample_checklist_description]],check[],3,0)</f>
        <v>none</v>
      </c>
      <c r="M77" s="31" t="s">
        <v>1026</v>
      </c>
      <c r="N77" s="31" t="s">
        <v>1025</v>
      </c>
      <c r="O77" s="44">
        <v>7815</v>
      </c>
      <c r="P77" s="82">
        <v>2018</v>
      </c>
      <c r="Q77" s="44" t="s">
        <v>1021</v>
      </c>
      <c r="R77" s="82" t="s">
        <v>1023</v>
      </c>
      <c r="S77" s="82" t="s">
        <v>1020</v>
      </c>
      <c r="T77" s="44" t="s">
        <v>1018</v>
      </c>
      <c r="U77" s="44" t="s">
        <v>1018</v>
      </c>
      <c r="V77" s="82" t="s">
        <v>1029</v>
      </c>
      <c r="W77" s="82">
        <v>21</v>
      </c>
      <c r="X77" s="44"/>
      <c r="Y77" s="31" t="s">
        <v>131</v>
      </c>
      <c r="Z77" s="44" t="str">
        <f>CONCATENATE("sam_",samples_g[[#This Row],[sample_name]])</f>
        <v>sam_60160</v>
      </c>
    </row>
    <row r="78" spans="1:26">
      <c r="A78" s="82" t="s">
        <v>116</v>
      </c>
      <c r="B78" s="82">
        <v>60161</v>
      </c>
      <c r="C78" s="44" t="str">
        <f>STUDY!$C$5</f>
        <v>RAD_Blue_Shark</v>
      </c>
      <c r="D78" s="82">
        <v>26334</v>
      </c>
      <c r="E78" s="82" t="s">
        <v>1016</v>
      </c>
      <c r="F78" s="82" t="s">
        <v>188</v>
      </c>
      <c r="G78" s="68" t="s">
        <v>189</v>
      </c>
      <c r="H78" s="82" t="s">
        <v>44</v>
      </c>
      <c r="I78" s="82" t="str">
        <f>VLOOKUP(H78,check[],2,0)</f>
        <v>ERC000011</v>
      </c>
      <c r="J78" s="44" t="s">
        <v>131</v>
      </c>
      <c r="K78" s="44" t="s">
        <v>1024</v>
      </c>
      <c r="L78" s="44" t="str">
        <f>VLOOKUP(samples_g[[#This Row],[sample_checklist_description]],check[],3,0)</f>
        <v>none</v>
      </c>
      <c r="M78" s="31" t="s">
        <v>1026</v>
      </c>
      <c r="N78" s="31" t="s">
        <v>1025</v>
      </c>
      <c r="O78" s="44">
        <v>7815</v>
      </c>
      <c r="P78" s="82">
        <v>2018</v>
      </c>
      <c r="Q78" s="44" t="s">
        <v>1021</v>
      </c>
      <c r="R78" s="82" t="s">
        <v>1023</v>
      </c>
      <c r="S78" s="82" t="s">
        <v>1020</v>
      </c>
      <c r="T78" s="44" t="s">
        <v>1018</v>
      </c>
      <c r="U78" s="44" t="s">
        <v>1018</v>
      </c>
      <c r="V78" s="82" t="s">
        <v>1029</v>
      </c>
      <c r="W78" s="82">
        <v>21</v>
      </c>
      <c r="X78" s="44"/>
      <c r="Y78" s="31" t="s">
        <v>131</v>
      </c>
      <c r="Z78" s="44" t="str">
        <f>CONCATENATE("sam_",samples_g[[#This Row],[sample_name]])</f>
        <v>sam_60161</v>
      </c>
    </row>
    <row r="79" spans="1:26">
      <c r="A79" s="82" t="s">
        <v>116</v>
      </c>
      <c r="B79" s="82">
        <v>60162</v>
      </c>
      <c r="C79" s="44" t="str">
        <f>STUDY!$C$5</f>
        <v>RAD_Blue_Shark</v>
      </c>
      <c r="D79" s="82">
        <v>26335</v>
      </c>
      <c r="E79" s="82" t="s">
        <v>1016</v>
      </c>
      <c r="F79" s="82" t="s">
        <v>188</v>
      </c>
      <c r="G79" s="68" t="s">
        <v>189</v>
      </c>
      <c r="H79" s="82" t="s">
        <v>44</v>
      </c>
      <c r="I79" s="82" t="str">
        <f>VLOOKUP(H79,check[],2,0)</f>
        <v>ERC000011</v>
      </c>
      <c r="J79" s="44" t="s">
        <v>131</v>
      </c>
      <c r="K79" s="44" t="s">
        <v>1024</v>
      </c>
      <c r="L79" s="44" t="str">
        <f>VLOOKUP(samples_g[[#This Row],[sample_checklist_description]],check[],3,0)</f>
        <v>none</v>
      </c>
      <c r="M79" s="31" t="s">
        <v>1026</v>
      </c>
      <c r="N79" s="31" t="s">
        <v>1025</v>
      </c>
      <c r="O79" s="44">
        <v>7815</v>
      </c>
      <c r="P79" s="82">
        <v>2018</v>
      </c>
      <c r="Q79" s="44" t="s">
        <v>1021</v>
      </c>
      <c r="R79" s="82" t="s">
        <v>1023</v>
      </c>
      <c r="S79" s="82" t="s">
        <v>1020</v>
      </c>
      <c r="T79" s="44" t="s">
        <v>1018</v>
      </c>
      <c r="U79" s="44" t="s">
        <v>1018</v>
      </c>
      <c r="V79" s="82" t="s">
        <v>1029</v>
      </c>
      <c r="W79" s="82">
        <v>21</v>
      </c>
      <c r="X79" s="44"/>
      <c r="Y79" s="31" t="s">
        <v>131</v>
      </c>
      <c r="Z79" s="44" t="str">
        <f>CONCATENATE("sam_",samples_g[[#This Row],[sample_name]])</f>
        <v>sam_60162</v>
      </c>
    </row>
    <row r="80" spans="1:26">
      <c r="A80" s="82" t="s">
        <v>116</v>
      </c>
      <c r="B80" s="82">
        <v>60163</v>
      </c>
      <c r="C80" s="44" t="str">
        <f>STUDY!$C$5</f>
        <v>RAD_Blue_Shark</v>
      </c>
      <c r="D80" s="82">
        <v>26336</v>
      </c>
      <c r="E80" s="82" t="s">
        <v>1016</v>
      </c>
      <c r="F80" s="82" t="s">
        <v>188</v>
      </c>
      <c r="G80" s="68" t="s">
        <v>189</v>
      </c>
      <c r="H80" s="82" t="s">
        <v>44</v>
      </c>
      <c r="I80" s="82" t="str">
        <f>VLOOKUP(H80,check[],2,0)</f>
        <v>ERC000011</v>
      </c>
      <c r="J80" s="44" t="s">
        <v>131</v>
      </c>
      <c r="K80" s="44" t="s">
        <v>1024</v>
      </c>
      <c r="L80" s="44" t="str">
        <f>VLOOKUP(samples_g[[#This Row],[sample_checklist_description]],check[],3,0)</f>
        <v>none</v>
      </c>
      <c r="M80" s="31" t="s">
        <v>1026</v>
      </c>
      <c r="N80" s="31" t="s">
        <v>1025</v>
      </c>
      <c r="O80" s="44">
        <v>7815</v>
      </c>
      <c r="P80" s="82">
        <v>2018</v>
      </c>
      <c r="Q80" s="44" t="s">
        <v>1021</v>
      </c>
      <c r="R80" s="82" t="s">
        <v>1023</v>
      </c>
      <c r="S80" s="82" t="s">
        <v>1020</v>
      </c>
      <c r="T80" s="44" t="s">
        <v>1018</v>
      </c>
      <c r="U80" s="44" t="s">
        <v>1018</v>
      </c>
      <c r="V80" s="82" t="s">
        <v>1029</v>
      </c>
      <c r="W80" s="82">
        <v>21</v>
      </c>
      <c r="X80" s="44"/>
      <c r="Y80" s="31" t="s">
        <v>131</v>
      </c>
      <c r="Z80" s="44" t="str">
        <f>CONCATENATE("sam_",samples_g[[#This Row],[sample_name]])</f>
        <v>sam_60163</v>
      </c>
    </row>
    <row r="81" spans="1:26">
      <c r="A81" s="82" t="s">
        <v>116</v>
      </c>
      <c r="B81" s="82">
        <v>60164</v>
      </c>
      <c r="C81" s="44" t="str">
        <f>STUDY!$C$5</f>
        <v>RAD_Blue_Shark</v>
      </c>
      <c r="D81" s="82">
        <v>26338</v>
      </c>
      <c r="E81" s="82" t="s">
        <v>1016</v>
      </c>
      <c r="F81" s="82" t="s">
        <v>188</v>
      </c>
      <c r="G81" s="68" t="s">
        <v>189</v>
      </c>
      <c r="H81" s="82" t="s">
        <v>44</v>
      </c>
      <c r="I81" s="82" t="str">
        <f>VLOOKUP(H81,check[],2,0)</f>
        <v>ERC000011</v>
      </c>
      <c r="J81" s="44" t="s">
        <v>131</v>
      </c>
      <c r="K81" s="44" t="s">
        <v>1024</v>
      </c>
      <c r="L81" s="44" t="str">
        <f>VLOOKUP(samples_g[[#This Row],[sample_checklist_description]],check[],3,0)</f>
        <v>none</v>
      </c>
      <c r="M81" s="31" t="s">
        <v>1026</v>
      </c>
      <c r="N81" s="31" t="s">
        <v>1025</v>
      </c>
      <c r="O81" s="44">
        <v>7815</v>
      </c>
      <c r="P81" s="82">
        <v>2018</v>
      </c>
      <c r="Q81" s="44" t="s">
        <v>1021</v>
      </c>
      <c r="R81" s="82" t="s">
        <v>1023</v>
      </c>
      <c r="S81" s="82" t="s">
        <v>1020</v>
      </c>
      <c r="T81" s="44" t="s">
        <v>1018</v>
      </c>
      <c r="U81" s="44" t="s">
        <v>1018</v>
      </c>
      <c r="V81" s="82" t="s">
        <v>1029</v>
      </c>
      <c r="W81" s="82">
        <v>21</v>
      </c>
      <c r="X81" s="44"/>
      <c r="Y81" s="31" t="s">
        <v>131</v>
      </c>
      <c r="Z81" s="44" t="str">
        <f>CONCATENATE("sam_",samples_g[[#This Row],[sample_name]])</f>
        <v>sam_60164</v>
      </c>
    </row>
    <row r="82" spans="1:26">
      <c r="A82" s="82" t="s">
        <v>116</v>
      </c>
      <c r="B82" s="82">
        <v>60165</v>
      </c>
      <c r="C82" s="44" t="str">
        <f>STUDY!$C$5</f>
        <v>RAD_Blue_Shark</v>
      </c>
      <c r="D82" s="82">
        <v>26339</v>
      </c>
      <c r="E82" s="82" t="s">
        <v>1016</v>
      </c>
      <c r="F82" s="82" t="s">
        <v>188</v>
      </c>
      <c r="G82" s="68" t="s">
        <v>189</v>
      </c>
      <c r="H82" s="82" t="s">
        <v>44</v>
      </c>
      <c r="I82" s="82" t="str">
        <f>VLOOKUP(H82,check[],2,0)</f>
        <v>ERC000011</v>
      </c>
      <c r="J82" s="44" t="s">
        <v>131</v>
      </c>
      <c r="K82" s="44" t="s">
        <v>1024</v>
      </c>
      <c r="L82" s="44" t="str">
        <f>VLOOKUP(samples_g[[#This Row],[sample_checklist_description]],check[],3,0)</f>
        <v>none</v>
      </c>
      <c r="M82" s="31" t="s">
        <v>1026</v>
      </c>
      <c r="N82" s="31" t="s">
        <v>1025</v>
      </c>
      <c r="O82" s="44">
        <v>7815</v>
      </c>
      <c r="P82" s="82">
        <v>2018</v>
      </c>
      <c r="Q82" s="44" t="s">
        <v>1021</v>
      </c>
      <c r="R82" s="82" t="s">
        <v>1023</v>
      </c>
      <c r="S82" s="82" t="s">
        <v>1020</v>
      </c>
      <c r="T82" s="44" t="s">
        <v>1018</v>
      </c>
      <c r="U82" s="44" t="s">
        <v>1018</v>
      </c>
      <c r="V82" s="82" t="s">
        <v>1029</v>
      </c>
      <c r="W82" s="82">
        <v>21</v>
      </c>
      <c r="X82" s="44"/>
      <c r="Y82" s="31" t="s">
        <v>131</v>
      </c>
      <c r="Z82" s="44" t="str">
        <f>CONCATENATE("sam_",samples_g[[#This Row],[sample_name]])</f>
        <v>sam_60165</v>
      </c>
    </row>
    <row r="83" spans="1:26">
      <c r="A83" s="82" t="s">
        <v>116</v>
      </c>
      <c r="B83" s="82">
        <v>60166</v>
      </c>
      <c r="C83" s="44" t="str">
        <f>STUDY!$C$5</f>
        <v>RAD_Blue_Shark</v>
      </c>
      <c r="D83" s="82">
        <v>26340</v>
      </c>
      <c r="E83" s="82" t="s">
        <v>1016</v>
      </c>
      <c r="F83" s="82" t="s">
        <v>188</v>
      </c>
      <c r="G83" s="68" t="s">
        <v>189</v>
      </c>
      <c r="H83" s="82" t="s">
        <v>44</v>
      </c>
      <c r="I83" s="82" t="str">
        <f>VLOOKUP(H83,check[],2,0)</f>
        <v>ERC000011</v>
      </c>
      <c r="J83" s="44" t="s">
        <v>131</v>
      </c>
      <c r="K83" s="44" t="s">
        <v>1024</v>
      </c>
      <c r="L83" s="44" t="str">
        <f>VLOOKUP(samples_g[[#This Row],[sample_checklist_description]],check[],3,0)</f>
        <v>none</v>
      </c>
      <c r="M83" s="31" t="s">
        <v>1026</v>
      </c>
      <c r="N83" s="31" t="s">
        <v>1025</v>
      </c>
      <c r="O83" s="44">
        <v>7815</v>
      </c>
      <c r="P83" s="82">
        <v>2018</v>
      </c>
      <c r="Q83" s="44" t="s">
        <v>1021</v>
      </c>
      <c r="R83" s="82" t="s">
        <v>1023</v>
      </c>
      <c r="S83" s="82" t="s">
        <v>1020</v>
      </c>
      <c r="T83" s="44" t="s">
        <v>1018</v>
      </c>
      <c r="U83" s="44" t="s">
        <v>1018</v>
      </c>
      <c r="V83" s="82" t="s">
        <v>1033</v>
      </c>
      <c r="W83" s="82">
        <v>21</v>
      </c>
      <c r="X83" s="44"/>
      <c r="Y83" s="31" t="s">
        <v>131</v>
      </c>
      <c r="Z83" s="44" t="str">
        <f>CONCATENATE("sam_",samples_g[[#This Row],[sample_name]])</f>
        <v>sam_60166</v>
      </c>
    </row>
    <row r="84" spans="1:26">
      <c r="A84" s="82" t="s">
        <v>116</v>
      </c>
      <c r="B84" s="82">
        <v>60167</v>
      </c>
      <c r="C84" s="44" t="str">
        <f>STUDY!$C$5</f>
        <v>RAD_Blue_Shark</v>
      </c>
      <c r="D84" s="82">
        <v>26341</v>
      </c>
      <c r="E84" s="82" t="s">
        <v>1015</v>
      </c>
      <c r="F84" s="82" t="s">
        <v>188</v>
      </c>
      <c r="G84" s="68" t="s">
        <v>189</v>
      </c>
      <c r="H84" s="82" t="s">
        <v>44</v>
      </c>
      <c r="I84" s="82" t="str">
        <f>VLOOKUP(H84,check[],2,0)</f>
        <v>ERC000011</v>
      </c>
      <c r="J84" s="44" t="s">
        <v>131</v>
      </c>
      <c r="K84" s="44" t="s">
        <v>1024</v>
      </c>
      <c r="L84" s="44" t="str">
        <f>VLOOKUP(samples_g[[#This Row],[sample_checklist_description]],check[],3,0)</f>
        <v>none</v>
      </c>
      <c r="M84" s="31" t="s">
        <v>1026</v>
      </c>
      <c r="N84" s="31" t="s">
        <v>1025</v>
      </c>
      <c r="O84" s="44">
        <v>7815</v>
      </c>
      <c r="P84" s="82">
        <v>2018</v>
      </c>
      <c r="Q84" s="44" t="s">
        <v>1021</v>
      </c>
      <c r="R84" s="82" t="s">
        <v>1023</v>
      </c>
      <c r="S84" s="82" t="s">
        <v>1020</v>
      </c>
      <c r="T84" s="44" t="s">
        <v>1018</v>
      </c>
      <c r="U84" s="44" t="s">
        <v>1018</v>
      </c>
      <c r="V84" s="82" t="s">
        <v>1033</v>
      </c>
      <c r="W84" s="82">
        <v>21</v>
      </c>
      <c r="X84" s="44"/>
      <c r="Y84" s="31" t="s">
        <v>131</v>
      </c>
      <c r="Z84" s="44" t="str">
        <f>CONCATENATE("sam_",samples_g[[#This Row],[sample_name]])</f>
        <v>sam_60167</v>
      </c>
    </row>
    <row r="85" spans="1:26">
      <c r="A85" s="82" t="s">
        <v>116</v>
      </c>
      <c r="B85" s="82">
        <v>60168</v>
      </c>
      <c r="C85" s="44" t="str">
        <f>STUDY!$C$5</f>
        <v>RAD_Blue_Shark</v>
      </c>
      <c r="D85" s="82">
        <v>26343</v>
      </c>
      <c r="E85" s="82" t="s">
        <v>1016</v>
      </c>
      <c r="F85" s="82" t="s">
        <v>188</v>
      </c>
      <c r="G85" s="68" t="s">
        <v>189</v>
      </c>
      <c r="H85" s="82" t="s">
        <v>44</v>
      </c>
      <c r="I85" s="82" t="str">
        <f>VLOOKUP(H85,check[],2,0)</f>
        <v>ERC000011</v>
      </c>
      <c r="J85" s="44" t="s">
        <v>131</v>
      </c>
      <c r="K85" s="44" t="s">
        <v>1024</v>
      </c>
      <c r="L85" s="44" t="str">
        <f>VLOOKUP(samples_g[[#This Row],[sample_checklist_description]],check[],3,0)</f>
        <v>none</v>
      </c>
      <c r="M85" s="31" t="s">
        <v>1026</v>
      </c>
      <c r="N85" s="31" t="s">
        <v>1025</v>
      </c>
      <c r="O85" s="44">
        <v>7815</v>
      </c>
      <c r="P85" s="82">
        <v>2018</v>
      </c>
      <c r="Q85" s="44" t="s">
        <v>1021</v>
      </c>
      <c r="R85" s="82" t="s">
        <v>1023</v>
      </c>
      <c r="S85" s="82" t="s">
        <v>1020</v>
      </c>
      <c r="T85" s="44" t="s">
        <v>1018</v>
      </c>
      <c r="U85" s="44" t="s">
        <v>1018</v>
      </c>
      <c r="V85" s="82" t="s">
        <v>1033</v>
      </c>
      <c r="W85" s="82">
        <v>21</v>
      </c>
      <c r="X85" s="44"/>
      <c r="Y85" s="31" t="s">
        <v>131</v>
      </c>
      <c r="Z85" s="44" t="str">
        <f>CONCATENATE("sam_",samples_g[[#This Row],[sample_name]])</f>
        <v>sam_60168</v>
      </c>
    </row>
    <row r="86" spans="1:26">
      <c r="A86" s="82" t="s">
        <v>116</v>
      </c>
      <c r="B86" s="82">
        <v>60169</v>
      </c>
      <c r="C86" s="44" t="str">
        <f>STUDY!$C$5</f>
        <v>RAD_Blue_Shark</v>
      </c>
      <c r="D86" s="82">
        <v>26344</v>
      </c>
      <c r="E86" s="82" t="s">
        <v>1016</v>
      </c>
      <c r="F86" s="82" t="s">
        <v>188</v>
      </c>
      <c r="G86" s="68" t="s">
        <v>189</v>
      </c>
      <c r="H86" s="82" t="s">
        <v>44</v>
      </c>
      <c r="I86" s="82" t="str">
        <f>VLOOKUP(H86,check[],2,0)</f>
        <v>ERC000011</v>
      </c>
      <c r="J86" s="44" t="s">
        <v>131</v>
      </c>
      <c r="K86" s="44" t="s">
        <v>1024</v>
      </c>
      <c r="L86" s="44" t="str">
        <f>VLOOKUP(samples_g[[#This Row],[sample_checklist_description]],check[],3,0)</f>
        <v>none</v>
      </c>
      <c r="M86" s="31" t="s">
        <v>1026</v>
      </c>
      <c r="N86" s="31" t="s">
        <v>1025</v>
      </c>
      <c r="O86" s="44">
        <v>7815</v>
      </c>
      <c r="P86" s="82">
        <v>2018</v>
      </c>
      <c r="Q86" s="44" t="s">
        <v>1021</v>
      </c>
      <c r="R86" s="82" t="s">
        <v>1023</v>
      </c>
      <c r="S86" s="82" t="s">
        <v>1020</v>
      </c>
      <c r="T86" s="44" t="s">
        <v>1018</v>
      </c>
      <c r="U86" s="44" t="s">
        <v>1018</v>
      </c>
      <c r="V86" s="82" t="s">
        <v>1033</v>
      </c>
      <c r="W86" s="82">
        <v>21</v>
      </c>
      <c r="X86" s="44"/>
      <c r="Y86" s="31" t="s">
        <v>131</v>
      </c>
      <c r="Z86" s="44" t="str">
        <f>CONCATENATE("sam_",samples_g[[#This Row],[sample_name]])</f>
        <v>sam_60169</v>
      </c>
    </row>
    <row r="87" spans="1:26">
      <c r="A87" s="82" t="s">
        <v>116</v>
      </c>
      <c r="B87" s="82">
        <v>60171</v>
      </c>
      <c r="C87" s="44" t="str">
        <f>STUDY!$C$5</f>
        <v>RAD_Blue_Shark</v>
      </c>
      <c r="D87" s="82">
        <v>26346</v>
      </c>
      <c r="E87" s="82" t="s">
        <v>1016</v>
      </c>
      <c r="F87" s="82" t="s">
        <v>188</v>
      </c>
      <c r="G87" s="68" t="s">
        <v>189</v>
      </c>
      <c r="H87" s="82" t="s">
        <v>44</v>
      </c>
      <c r="I87" s="82" t="str">
        <f>VLOOKUP(H87,check[],2,0)</f>
        <v>ERC000011</v>
      </c>
      <c r="J87" s="44" t="s">
        <v>131</v>
      </c>
      <c r="K87" s="44" t="s">
        <v>1024</v>
      </c>
      <c r="L87" s="44" t="str">
        <f>VLOOKUP(samples_g[[#This Row],[sample_checklist_description]],check[],3,0)</f>
        <v>none</v>
      </c>
      <c r="M87" s="31" t="s">
        <v>1026</v>
      </c>
      <c r="N87" s="31" t="s">
        <v>1025</v>
      </c>
      <c r="O87" s="44">
        <v>7815</v>
      </c>
      <c r="P87" s="82">
        <v>2018</v>
      </c>
      <c r="Q87" s="44" t="s">
        <v>1021</v>
      </c>
      <c r="R87" s="82" t="s">
        <v>1023</v>
      </c>
      <c r="S87" s="82" t="s">
        <v>1020</v>
      </c>
      <c r="T87" s="44" t="s">
        <v>1018</v>
      </c>
      <c r="U87" s="44" t="s">
        <v>1018</v>
      </c>
      <c r="V87" s="82" t="s">
        <v>1033</v>
      </c>
      <c r="W87" s="82">
        <v>21</v>
      </c>
      <c r="X87" s="44"/>
      <c r="Y87" s="31" t="s">
        <v>131</v>
      </c>
      <c r="Z87" s="44" t="str">
        <f>CONCATENATE("sam_",samples_g[[#This Row],[sample_name]])</f>
        <v>sam_60171</v>
      </c>
    </row>
    <row r="88" spans="1:26">
      <c r="A88" s="82" t="s">
        <v>116</v>
      </c>
      <c r="B88" s="82">
        <v>60172</v>
      </c>
      <c r="C88" s="44" t="str">
        <f>STUDY!$C$5</f>
        <v>RAD_Blue_Shark</v>
      </c>
      <c r="D88" s="82">
        <v>26348</v>
      </c>
      <c r="E88" s="82" t="s">
        <v>1016</v>
      </c>
      <c r="F88" s="82" t="s">
        <v>188</v>
      </c>
      <c r="G88" s="68" t="s">
        <v>189</v>
      </c>
      <c r="H88" s="82" t="s">
        <v>44</v>
      </c>
      <c r="I88" s="82" t="str">
        <f>VLOOKUP(H88,check[],2,0)</f>
        <v>ERC000011</v>
      </c>
      <c r="J88" s="44" t="s">
        <v>131</v>
      </c>
      <c r="K88" s="44" t="s">
        <v>1024</v>
      </c>
      <c r="L88" s="44" t="str">
        <f>VLOOKUP(samples_g[[#This Row],[sample_checklist_description]],check[],3,0)</f>
        <v>none</v>
      </c>
      <c r="M88" s="31" t="s">
        <v>1026</v>
      </c>
      <c r="N88" s="31" t="s">
        <v>1025</v>
      </c>
      <c r="O88" s="44">
        <v>7815</v>
      </c>
      <c r="P88" s="82">
        <v>2018</v>
      </c>
      <c r="Q88" s="44" t="s">
        <v>1021</v>
      </c>
      <c r="R88" s="82" t="s">
        <v>1023</v>
      </c>
      <c r="S88" s="82" t="s">
        <v>1020</v>
      </c>
      <c r="T88" s="44" t="s">
        <v>1018</v>
      </c>
      <c r="U88" s="44" t="s">
        <v>1018</v>
      </c>
      <c r="V88" s="82" t="s">
        <v>1033</v>
      </c>
      <c r="W88" s="82">
        <v>21</v>
      </c>
      <c r="X88" s="44"/>
      <c r="Y88" s="31" t="s">
        <v>131</v>
      </c>
      <c r="Z88" s="44" t="str">
        <f>CONCATENATE("sam_",samples_g[[#This Row],[sample_name]])</f>
        <v>sam_60172</v>
      </c>
    </row>
    <row r="89" spans="1:26">
      <c r="A89" s="82" t="s">
        <v>116</v>
      </c>
      <c r="B89" s="82">
        <v>60173</v>
      </c>
      <c r="C89" s="44" t="str">
        <f>STUDY!$C$5</f>
        <v>RAD_Blue_Shark</v>
      </c>
      <c r="D89" s="82">
        <v>26349</v>
      </c>
      <c r="E89" s="82" t="s">
        <v>1016</v>
      </c>
      <c r="F89" s="82" t="s">
        <v>188</v>
      </c>
      <c r="G89" s="68" t="s">
        <v>189</v>
      </c>
      <c r="H89" s="82" t="s">
        <v>44</v>
      </c>
      <c r="I89" s="82" t="str">
        <f>VLOOKUP(H89,check[],2,0)</f>
        <v>ERC000011</v>
      </c>
      <c r="J89" s="44" t="s">
        <v>131</v>
      </c>
      <c r="K89" s="44" t="s">
        <v>1024</v>
      </c>
      <c r="L89" s="44" t="str">
        <f>VLOOKUP(samples_g[[#This Row],[sample_checklist_description]],check[],3,0)</f>
        <v>none</v>
      </c>
      <c r="M89" s="31" t="s">
        <v>1026</v>
      </c>
      <c r="N89" s="31" t="s">
        <v>1025</v>
      </c>
      <c r="O89" s="44">
        <v>7815</v>
      </c>
      <c r="P89" s="82">
        <v>2018</v>
      </c>
      <c r="Q89" s="44" t="s">
        <v>1021</v>
      </c>
      <c r="R89" s="82" t="s">
        <v>1023</v>
      </c>
      <c r="S89" s="82" t="s">
        <v>1020</v>
      </c>
      <c r="T89" s="44" t="s">
        <v>1018</v>
      </c>
      <c r="U89" s="44" t="s">
        <v>1018</v>
      </c>
      <c r="V89" s="82" t="s">
        <v>1033</v>
      </c>
      <c r="W89" s="82">
        <v>21</v>
      </c>
      <c r="X89" s="44"/>
      <c r="Y89" s="31" t="s">
        <v>131</v>
      </c>
      <c r="Z89" s="44" t="str">
        <f>CONCATENATE("sam_",samples_g[[#This Row],[sample_name]])</f>
        <v>sam_60173</v>
      </c>
    </row>
    <row r="90" spans="1:26">
      <c r="A90" s="82" t="s">
        <v>116</v>
      </c>
      <c r="B90" s="82">
        <v>60174</v>
      </c>
      <c r="C90" s="44" t="str">
        <f>STUDY!$C$5</f>
        <v>RAD_Blue_Shark</v>
      </c>
      <c r="D90" s="82">
        <v>26350</v>
      </c>
      <c r="E90" s="82" t="s">
        <v>1016</v>
      </c>
      <c r="F90" s="82" t="s">
        <v>188</v>
      </c>
      <c r="G90" s="68" t="s">
        <v>189</v>
      </c>
      <c r="H90" s="82" t="s">
        <v>44</v>
      </c>
      <c r="I90" s="82" t="str">
        <f>VLOOKUP(H90,check[],2,0)</f>
        <v>ERC000011</v>
      </c>
      <c r="J90" s="44" t="s">
        <v>131</v>
      </c>
      <c r="K90" s="44" t="s">
        <v>1024</v>
      </c>
      <c r="L90" s="44" t="str">
        <f>VLOOKUP(samples_g[[#This Row],[sample_checklist_description]],check[],3,0)</f>
        <v>none</v>
      </c>
      <c r="M90" s="31" t="s">
        <v>1026</v>
      </c>
      <c r="N90" s="31" t="s">
        <v>1025</v>
      </c>
      <c r="O90" s="44">
        <v>7815</v>
      </c>
      <c r="P90" s="82">
        <v>2018</v>
      </c>
      <c r="Q90" s="44" t="s">
        <v>1021</v>
      </c>
      <c r="R90" s="82" t="s">
        <v>1023</v>
      </c>
      <c r="S90" s="82" t="s">
        <v>1020</v>
      </c>
      <c r="T90" s="44" t="s">
        <v>1018</v>
      </c>
      <c r="U90" s="44" t="s">
        <v>1018</v>
      </c>
      <c r="V90" s="82" t="s">
        <v>1033</v>
      </c>
      <c r="W90" s="82">
        <v>21</v>
      </c>
      <c r="X90" s="44"/>
      <c r="Y90" s="31" t="s">
        <v>131</v>
      </c>
      <c r="Z90" s="44" t="str">
        <f>CONCATENATE("sam_",samples_g[[#This Row],[sample_name]])</f>
        <v>sam_60174</v>
      </c>
    </row>
    <row r="91" spans="1:26">
      <c r="A91" s="82" t="s">
        <v>116</v>
      </c>
      <c r="B91" s="82">
        <v>60175</v>
      </c>
      <c r="C91" s="44" t="str">
        <f>STUDY!$C$5</f>
        <v>RAD_Blue_Shark</v>
      </c>
      <c r="D91" s="82">
        <v>26351</v>
      </c>
      <c r="E91" s="82" t="s">
        <v>1016</v>
      </c>
      <c r="F91" s="82" t="s">
        <v>188</v>
      </c>
      <c r="G91" s="68" t="s">
        <v>189</v>
      </c>
      <c r="H91" s="82" t="s">
        <v>44</v>
      </c>
      <c r="I91" s="82" t="str">
        <f>VLOOKUP(H91,check[],2,0)</f>
        <v>ERC000011</v>
      </c>
      <c r="J91" s="44" t="s">
        <v>131</v>
      </c>
      <c r="K91" s="44" t="s">
        <v>1024</v>
      </c>
      <c r="L91" s="44" t="str">
        <f>VLOOKUP(samples_g[[#This Row],[sample_checklist_description]],check[],3,0)</f>
        <v>none</v>
      </c>
      <c r="M91" s="31" t="s">
        <v>1026</v>
      </c>
      <c r="N91" s="31" t="s">
        <v>1025</v>
      </c>
      <c r="O91" s="44">
        <v>7815</v>
      </c>
      <c r="P91" s="82">
        <v>2018</v>
      </c>
      <c r="Q91" s="44" t="s">
        <v>1021</v>
      </c>
      <c r="R91" s="82" t="s">
        <v>1023</v>
      </c>
      <c r="S91" s="82" t="s">
        <v>1020</v>
      </c>
      <c r="T91" s="44" t="s">
        <v>1018</v>
      </c>
      <c r="U91" s="44" t="s">
        <v>1018</v>
      </c>
      <c r="V91" s="82" t="s">
        <v>1033</v>
      </c>
      <c r="W91" s="82">
        <v>21</v>
      </c>
      <c r="X91" s="44"/>
      <c r="Y91" s="31" t="s">
        <v>131</v>
      </c>
      <c r="Z91" s="44" t="str">
        <f>CONCATENATE("sam_",samples_g[[#This Row],[sample_name]])</f>
        <v>sam_60175</v>
      </c>
    </row>
    <row r="92" spans="1:26">
      <c r="A92" s="82" t="s">
        <v>116</v>
      </c>
      <c r="B92" s="82">
        <v>60176</v>
      </c>
      <c r="C92" s="44" t="str">
        <f>STUDY!$C$5</f>
        <v>RAD_Blue_Shark</v>
      </c>
      <c r="D92" s="82">
        <v>26353</v>
      </c>
      <c r="E92" s="82" t="s">
        <v>1016</v>
      </c>
      <c r="F92" s="82" t="s">
        <v>188</v>
      </c>
      <c r="G92" s="68" t="s">
        <v>189</v>
      </c>
      <c r="H92" s="82" t="s">
        <v>44</v>
      </c>
      <c r="I92" s="82" t="str">
        <f>VLOOKUP(H92,check[],2,0)</f>
        <v>ERC000011</v>
      </c>
      <c r="J92" s="44" t="s">
        <v>131</v>
      </c>
      <c r="K92" s="44" t="s">
        <v>1024</v>
      </c>
      <c r="L92" s="44" t="str">
        <f>VLOOKUP(samples_g[[#This Row],[sample_checklist_description]],check[],3,0)</f>
        <v>none</v>
      </c>
      <c r="M92" s="31" t="s">
        <v>1026</v>
      </c>
      <c r="N92" s="31" t="s">
        <v>1025</v>
      </c>
      <c r="O92" s="44">
        <v>7815</v>
      </c>
      <c r="P92" s="82">
        <v>2018</v>
      </c>
      <c r="Q92" s="44" t="s">
        <v>1021</v>
      </c>
      <c r="R92" s="82" t="s">
        <v>1023</v>
      </c>
      <c r="S92" s="82" t="s">
        <v>1020</v>
      </c>
      <c r="T92" s="44" t="s">
        <v>1018</v>
      </c>
      <c r="U92" s="44" t="s">
        <v>1018</v>
      </c>
      <c r="V92" s="82" t="s">
        <v>1033</v>
      </c>
      <c r="W92" s="82">
        <v>21</v>
      </c>
      <c r="X92" s="44"/>
      <c r="Y92" s="31" t="s">
        <v>131</v>
      </c>
      <c r="Z92" s="44" t="str">
        <f>CONCATENATE("sam_",samples_g[[#This Row],[sample_name]])</f>
        <v>sam_60176</v>
      </c>
    </row>
    <row r="93" spans="1:26">
      <c r="A93" s="82" t="s">
        <v>116</v>
      </c>
      <c r="B93" s="82">
        <v>60177</v>
      </c>
      <c r="C93" s="44" t="str">
        <f>STUDY!$C$5</f>
        <v>RAD_Blue_Shark</v>
      </c>
      <c r="D93" s="82">
        <v>26354</v>
      </c>
      <c r="E93" s="82" t="s">
        <v>1016</v>
      </c>
      <c r="F93" s="82" t="s">
        <v>188</v>
      </c>
      <c r="G93" s="68" t="s">
        <v>189</v>
      </c>
      <c r="H93" s="82" t="s">
        <v>44</v>
      </c>
      <c r="I93" s="82" t="str">
        <f>VLOOKUP(H93,check[],2,0)</f>
        <v>ERC000011</v>
      </c>
      <c r="J93" s="44" t="s">
        <v>131</v>
      </c>
      <c r="K93" s="44" t="s">
        <v>1024</v>
      </c>
      <c r="L93" s="44" t="str">
        <f>VLOOKUP(samples_g[[#This Row],[sample_checklist_description]],check[],3,0)</f>
        <v>none</v>
      </c>
      <c r="M93" s="31" t="s">
        <v>1026</v>
      </c>
      <c r="N93" s="31" t="s">
        <v>1025</v>
      </c>
      <c r="O93" s="44">
        <v>7815</v>
      </c>
      <c r="P93" s="82">
        <v>2018</v>
      </c>
      <c r="Q93" s="44" t="s">
        <v>1021</v>
      </c>
      <c r="R93" s="82" t="s">
        <v>1023</v>
      </c>
      <c r="S93" s="82" t="s">
        <v>1020</v>
      </c>
      <c r="T93" s="44" t="s">
        <v>1018</v>
      </c>
      <c r="U93" s="44" t="s">
        <v>1018</v>
      </c>
      <c r="V93" s="82" t="s">
        <v>1033</v>
      </c>
      <c r="W93" s="82">
        <v>21</v>
      </c>
      <c r="X93" s="44"/>
      <c r="Y93" s="31" t="s">
        <v>131</v>
      </c>
      <c r="Z93" s="44" t="str">
        <f>CONCATENATE("sam_",samples_g[[#This Row],[sample_name]])</f>
        <v>sam_60177</v>
      </c>
    </row>
    <row r="94" spans="1:26">
      <c r="A94" s="82" t="s">
        <v>116</v>
      </c>
      <c r="B94" s="82">
        <v>60178</v>
      </c>
      <c r="C94" s="44" t="str">
        <f>STUDY!$C$5</f>
        <v>RAD_Blue_Shark</v>
      </c>
      <c r="D94" s="82">
        <v>26355</v>
      </c>
      <c r="E94" s="82" t="s">
        <v>1016</v>
      </c>
      <c r="F94" s="82" t="s">
        <v>188</v>
      </c>
      <c r="G94" s="68" t="s">
        <v>189</v>
      </c>
      <c r="H94" s="82" t="s">
        <v>44</v>
      </c>
      <c r="I94" s="82" t="str">
        <f>VLOOKUP(H94,check[],2,0)</f>
        <v>ERC000011</v>
      </c>
      <c r="J94" s="44" t="s">
        <v>131</v>
      </c>
      <c r="K94" s="44" t="s">
        <v>1024</v>
      </c>
      <c r="L94" s="44" t="str">
        <f>VLOOKUP(samples_g[[#This Row],[sample_checklist_description]],check[],3,0)</f>
        <v>none</v>
      </c>
      <c r="M94" s="31" t="s">
        <v>1026</v>
      </c>
      <c r="N94" s="31" t="s">
        <v>1025</v>
      </c>
      <c r="O94" s="44">
        <v>7815</v>
      </c>
      <c r="P94" s="82">
        <v>2018</v>
      </c>
      <c r="Q94" s="44" t="s">
        <v>1021</v>
      </c>
      <c r="R94" s="82" t="s">
        <v>1023</v>
      </c>
      <c r="S94" s="82" t="s">
        <v>1020</v>
      </c>
      <c r="T94" s="44" t="s">
        <v>1018</v>
      </c>
      <c r="U94" s="44" t="s">
        <v>1018</v>
      </c>
      <c r="V94" s="82" t="s">
        <v>1029</v>
      </c>
      <c r="W94" s="82">
        <v>21</v>
      </c>
      <c r="X94" s="44"/>
      <c r="Y94" s="31" t="s">
        <v>131</v>
      </c>
      <c r="Z94" s="44" t="str">
        <f>CONCATENATE("sam_",samples_g[[#This Row],[sample_name]])</f>
        <v>sam_60178</v>
      </c>
    </row>
    <row r="95" spans="1:26">
      <c r="A95" s="82" t="s">
        <v>116</v>
      </c>
      <c r="B95" s="82">
        <v>60179</v>
      </c>
      <c r="C95" s="44" t="str">
        <f>STUDY!$C$5</f>
        <v>RAD_Blue_Shark</v>
      </c>
      <c r="D95" s="82">
        <v>26356</v>
      </c>
      <c r="E95" s="82" t="s">
        <v>1016</v>
      </c>
      <c r="F95" s="82" t="s">
        <v>188</v>
      </c>
      <c r="G95" s="68" t="s">
        <v>189</v>
      </c>
      <c r="H95" s="82" t="s">
        <v>44</v>
      </c>
      <c r="I95" s="82" t="str">
        <f>VLOOKUP(H95,check[],2,0)</f>
        <v>ERC000011</v>
      </c>
      <c r="J95" s="44" t="s">
        <v>131</v>
      </c>
      <c r="K95" s="44" t="s">
        <v>1024</v>
      </c>
      <c r="L95" s="44" t="str">
        <f>VLOOKUP(samples_g[[#This Row],[sample_checklist_description]],check[],3,0)</f>
        <v>none</v>
      </c>
      <c r="M95" s="31" t="s">
        <v>1026</v>
      </c>
      <c r="N95" s="31" t="s">
        <v>1025</v>
      </c>
      <c r="O95" s="44">
        <v>7815</v>
      </c>
      <c r="P95" s="82">
        <v>2018</v>
      </c>
      <c r="Q95" s="44" t="s">
        <v>1021</v>
      </c>
      <c r="R95" s="82" t="s">
        <v>1023</v>
      </c>
      <c r="S95" s="82" t="s">
        <v>1020</v>
      </c>
      <c r="T95" s="44" t="s">
        <v>1018</v>
      </c>
      <c r="U95" s="44" t="s">
        <v>1018</v>
      </c>
      <c r="V95" s="82" t="s">
        <v>1029</v>
      </c>
      <c r="W95" s="82">
        <v>21</v>
      </c>
      <c r="X95" s="44"/>
      <c r="Y95" s="31" t="s">
        <v>131</v>
      </c>
      <c r="Z95" s="44" t="str">
        <f>CONCATENATE("sam_",samples_g[[#This Row],[sample_name]])</f>
        <v>sam_60179</v>
      </c>
    </row>
    <row r="96" spans="1:26">
      <c r="A96" s="82" t="s">
        <v>116</v>
      </c>
      <c r="B96" s="82">
        <v>60180</v>
      </c>
      <c r="C96" s="44" t="str">
        <f>STUDY!$C$5</f>
        <v>RAD_Blue_Shark</v>
      </c>
      <c r="D96" s="82">
        <v>26358</v>
      </c>
      <c r="E96" s="82" t="s">
        <v>1016</v>
      </c>
      <c r="F96" s="82" t="s">
        <v>188</v>
      </c>
      <c r="G96" s="68" t="s">
        <v>189</v>
      </c>
      <c r="H96" s="82" t="s">
        <v>44</v>
      </c>
      <c r="I96" s="82" t="str">
        <f>VLOOKUP(H96,check[],2,0)</f>
        <v>ERC000011</v>
      </c>
      <c r="J96" s="44" t="s">
        <v>131</v>
      </c>
      <c r="K96" s="44" t="s">
        <v>1024</v>
      </c>
      <c r="L96" s="44" t="str">
        <f>VLOOKUP(samples_g[[#This Row],[sample_checklist_description]],check[],3,0)</f>
        <v>none</v>
      </c>
      <c r="M96" s="31" t="s">
        <v>1026</v>
      </c>
      <c r="N96" s="31" t="s">
        <v>1025</v>
      </c>
      <c r="O96" s="44">
        <v>7815</v>
      </c>
      <c r="P96" s="82">
        <v>2018</v>
      </c>
      <c r="Q96" s="44" t="s">
        <v>1021</v>
      </c>
      <c r="R96" s="82" t="s">
        <v>1023</v>
      </c>
      <c r="S96" s="82" t="s">
        <v>1020</v>
      </c>
      <c r="T96" s="44" t="s">
        <v>1018</v>
      </c>
      <c r="U96" s="44" t="s">
        <v>1018</v>
      </c>
      <c r="V96" s="82" t="s">
        <v>1029</v>
      </c>
      <c r="W96" s="82">
        <v>21</v>
      </c>
      <c r="X96" s="44"/>
      <c r="Y96" s="31" t="s">
        <v>131</v>
      </c>
      <c r="Z96" s="44" t="str">
        <f>CONCATENATE("sam_",samples_g[[#This Row],[sample_name]])</f>
        <v>sam_60180</v>
      </c>
    </row>
    <row r="97" spans="1:26">
      <c r="A97" s="82" t="s">
        <v>116</v>
      </c>
      <c r="B97" s="82">
        <v>60181</v>
      </c>
      <c r="C97" s="44" t="str">
        <f>STUDY!$C$5</f>
        <v>RAD_Blue_Shark</v>
      </c>
      <c r="D97" s="82">
        <v>26359</v>
      </c>
      <c r="E97" s="82" t="s">
        <v>1016</v>
      </c>
      <c r="F97" s="82" t="s">
        <v>188</v>
      </c>
      <c r="G97" s="68" t="s">
        <v>189</v>
      </c>
      <c r="H97" s="82" t="s">
        <v>44</v>
      </c>
      <c r="I97" s="82" t="str">
        <f>VLOOKUP(H97,check[],2,0)</f>
        <v>ERC000011</v>
      </c>
      <c r="J97" s="44" t="s">
        <v>131</v>
      </c>
      <c r="K97" s="44" t="s">
        <v>1024</v>
      </c>
      <c r="L97" s="44" t="str">
        <f>VLOOKUP(samples_g[[#This Row],[sample_checklist_description]],check[],3,0)</f>
        <v>none</v>
      </c>
      <c r="M97" s="31" t="s">
        <v>1026</v>
      </c>
      <c r="N97" s="31" t="s">
        <v>1025</v>
      </c>
      <c r="O97" s="44">
        <v>7815</v>
      </c>
      <c r="P97" s="82">
        <v>2018</v>
      </c>
      <c r="Q97" s="44" t="s">
        <v>1021</v>
      </c>
      <c r="R97" s="82" t="s">
        <v>1023</v>
      </c>
      <c r="S97" s="82" t="s">
        <v>1020</v>
      </c>
      <c r="T97" s="44" t="s">
        <v>1018</v>
      </c>
      <c r="U97" s="44" t="s">
        <v>1018</v>
      </c>
      <c r="V97" s="82" t="s">
        <v>1029</v>
      </c>
      <c r="W97" s="82">
        <v>21</v>
      </c>
      <c r="X97" s="44"/>
      <c r="Y97" s="31" t="s">
        <v>131</v>
      </c>
      <c r="Z97" s="44" t="str">
        <f>CONCATENATE("sam_",samples_g[[#This Row],[sample_name]])</f>
        <v>sam_60181</v>
      </c>
    </row>
    <row r="98" spans="1:26">
      <c r="B98" s="82"/>
      <c r="C98" s="44"/>
      <c r="D98" s="82"/>
      <c r="E98" s="82"/>
      <c r="F98" s="82"/>
      <c r="G98" s="68"/>
      <c r="J98" s="44"/>
      <c r="K98" s="44"/>
      <c r="L98" s="44"/>
      <c r="O98" s="44"/>
      <c r="P98" s="82"/>
      <c r="Q98" s="44"/>
      <c r="R98" s="82"/>
      <c r="S98" s="82"/>
      <c r="T98" s="44"/>
      <c r="U98" s="44"/>
      <c r="V98" s="82"/>
      <c r="W98" s="82"/>
      <c r="X98" s="44"/>
      <c r="Z98" s="44"/>
    </row>
    <row r="99" spans="1:26">
      <c r="B99" s="82"/>
      <c r="C99" s="44"/>
      <c r="D99" s="82"/>
      <c r="E99" s="82"/>
      <c r="F99" s="82"/>
      <c r="G99" s="68"/>
      <c r="J99" s="44"/>
      <c r="K99" s="44"/>
      <c r="L99" s="44"/>
      <c r="O99" s="44"/>
      <c r="P99" s="82"/>
      <c r="Q99" s="44"/>
      <c r="R99" s="82"/>
      <c r="S99" s="82"/>
      <c r="T99" s="44"/>
      <c r="U99" s="44"/>
      <c r="V99" s="82"/>
      <c r="W99" s="82"/>
      <c r="X99" s="44"/>
      <c r="Z99" s="44"/>
    </row>
    <row r="100" spans="1:26">
      <c r="B100" s="82"/>
      <c r="C100" s="44"/>
      <c r="D100" s="82"/>
      <c r="E100" s="82"/>
      <c r="F100" s="82"/>
      <c r="G100" s="68"/>
      <c r="J100" s="44"/>
      <c r="K100" s="44"/>
      <c r="L100" s="44"/>
      <c r="O100" s="44"/>
      <c r="P100" s="82"/>
      <c r="Q100" s="44"/>
      <c r="R100" s="82"/>
      <c r="S100" s="82"/>
      <c r="T100" s="44"/>
      <c r="U100" s="44"/>
      <c r="V100" s="82"/>
      <c r="W100" s="82"/>
      <c r="X100" s="44"/>
      <c r="Z100" s="44"/>
    </row>
    <row r="101" spans="1:26">
      <c r="B101" s="82"/>
      <c r="C101" s="44"/>
      <c r="D101" s="82"/>
      <c r="E101" s="82"/>
      <c r="F101" s="82"/>
      <c r="G101" s="68"/>
      <c r="J101" s="44"/>
      <c r="K101" s="44"/>
      <c r="L101" s="44"/>
      <c r="O101" s="44"/>
      <c r="P101" s="82"/>
      <c r="Q101" s="44"/>
      <c r="R101" s="82"/>
      <c r="S101" s="82"/>
      <c r="T101" s="44"/>
      <c r="U101" s="44"/>
      <c r="V101" s="82"/>
      <c r="W101" s="82"/>
      <c r="X101" s="44"/>
      <c r="Z101" s="44"/>
    </row>
    <row r="102" spans="1:26">
      <c r="B102" s="82"/>
      <c r="C102" s="44"/>
      <c r="D102" s="82"/>
      <c r="E102" s="82"/>
      <c r="F102" s="82"/>
      <c r="G102" s="68"/>
      <c r="J102" s="44"/>
      <c r="K102" s="44"/>
      <c r="L102" s="44"/>
      <c r="O102" s="44"/>
      <c r="P102" s="82"/>
      <c r="Q102" s="44"/>
      <c r="R102" s="82"/>
      <c r="S102" s="82"/>
      <c r="T102" s="44"/>
      <c r="U102" s="44"/>
      <c r="V102" s="82"/>
      <c r="W102" s="82"/>
      <c r="X102" s="44"/>
      <c r="Z102" s="44"/>
    </row>
    <row r="103" spans="1:26">
      <c r="B103" s="82"/>
      <c r="C103" s="44"/>
      <c r="D103" s="82"/>
      <c r="E103" s="82"/>
      <c r="F103" s="82"/>
      <c r="G103" s="68"/>
      <c r="J103" s="44"/>
      <c r="K103" s="44"/>
      <c r="L103" s="44"/>
      <c r="O103" s="44"/>
      <c r="P103" s="82"/>
      <c r="Q103" s="44"/>
      <c r="R103" s="82"/>
      <c r="S103" s="82"/>
      <c r="T103" s="44"/>
      <c r="U103" s="44"/>
      <c r="V103" s="82"/>
      <c r="W103" s="82"/>
      <c r="X103" s="44"/>
      <c r="Z103" s="44"/>
    </row>
    <row r="104" spans="1:26">
      <c r="B104" s="82"/>
      <c r="C104" s="44"/>
      <c r="D104" s="82"/>
      <c r="E104" s="82"/>
      <c r="F104" s="82"/>
      <c r="G104" s="68"/>
      <c r="J104" s="44"/>
      <c r="K104" s="44"/>
      <c r="L104" s="44"/>
      <c r="O104" s="44"/>
      <c r="P104" s="82"/>
      <c r="Q104" s="44"/>
      <c r="R104" s="82"/>
      <c r="S104" s="82"/>
      <c r="T104" s="44"/>
      <c r="U104" s="44"/>
      <c r="V104" s="82"/>
      <c r="W104" s="82"/>
      <c r="X104" s="44"/>
      <c r="Z104" s="44"/>
    </row>
    <row r="105" spans="1:26">
      <c r="B105" s="82"/>
      <c r="C105" s="44"/>
      <c r="D105" s="82"/>
      <c r="E105" s="82"/>
      <c r="F105" s="82"/>
      <c r="G105" s="68"/>
      <c r="J105" s="44"/>
      <c r="K105" s="44"/>
      <c r="L105" s="44"/>
      <c r="O105" s="44"/>
      <c r="P105" s="82"/>
      <c r="Q105" s="44"/>
      <c r="R105" s="82"/>
      <c r="S105" s="82"/>
      <c r="T105" s="44"/>
      <c r="U105" s="44"/>
      <c r="V105" s="82"/>
      <c r="W105" s="82"/>
      <c r="X105" s="44"/>
      <c r="Z105" s="44"/>
    </row>
    <row r="106" spans="1:26">
      <c r="B106" s="82"/>
      <c r="C106" s="44"/>
      <c r="D106" s="82"/>
      <c r="E106" s="82"/>
      <c r="F106" s="82"/>
      <c r="G106" s="68"/>
      <c r="J106" s="44"/>
      <c r="K106" s="44"/>
      <c r="L106" s="44"/>
      <c r="O106" s="44"/>
      <c r="P106" s="82"/>
      <c r="Q106" s="44"/>
      <c r="R106" s="82"/>
      <c r="S106" s="82"/>
      <c r="T106" s="44"/>
      <c r="U106" s="44"/>
      <c r="V106" s="82"/>
      <c r="W106" s="82"/>
      <c r="X106" s="44"/>
      <c r="Z106" s="44"/>
    </row>
    <row r="107" spans="1:26">
      <c r="B107" s="82"/>
      <c r="C107" s="44"/>
      <c r="D107" s="82"/>
      <c r="E107" s="82"/>
      <c r="F107" s="82"/>
      <c r="G107" s="68"/>
      <c r="J107" s="44"/>
      <c r="K107" s="44"/>
      <c r="L107" s="44"/>
      <c r="O107" s="44"/>
      <c r="P107" s="82"/>
      <c r="Q107" s="44"/>
      <c r="R107" s="82"/>
      <c r="S107" s="82"/>
      <c r="T107" s="44"/>
      <c r="U107" s="44"/>
      <c r="V107" s="82"/>
      <c r="W107" s="82"/>
      <c r="X107" s="44"/>
      <c r="Z107" s="44"/>
    </row>
    <row r="108" spans="1:26">
      <c r="B108" s="82"/>
      <c r="C108" s="44"/>
      <c r="D108" s="82"/>
      <c r="E108" s="82"/>
      <c r="F108" s="82"/>
      <c r="G108" s="68"/>
      <c r="J108" s="44"/>
      <c r="K108" s="44"/>
      <c r="L108" s="44"/>
      <c r="O108" s="44"/>
      <c r="P108" s="82"/>
      <c r="Q108" s="44"/>
      <c r="R108" s="82"/>
      <c r="S108" s="82"/>
      <c r="T108" s="44"/>
      <c r="U108" s="44"/>
      <c r="V108" s="82"/>
      <c r="W108" s="82"/>
      <c r="X108" s="44"/>
      <c r="Z108" s="44"/>
    </row>
    <row r="109" spans="1:26">
      <c r="B109" s="82"/>
      <c r="C109" s="44"/>
      <c r="D109" s="82"/>
      <c r="E109" s="82"/>
      <c r="F109" s="82"/>
      <c r="G109" s="68"/>
      <c r="J109" s="44"/>
      <c r="K109" s="44"/>
      <c r="L109" s="44"/>
      <c r="O109" s="44"/>
      <c r="P109" s="82"/>
      <c r="Q109" s="44"/>
      <c r="R109" s="82"/>
      <c r="S109" s="82"/>
      <c r="T109" s="44"/>
      <c r="U109" s="44"/>
      <c r="V109" s="82"/>
      <c r="W109" s="82"/>
      <c r="X109" s="44"/>
      <c r="Z109" s="44"/>
    </row>
    <row r="110" spans="1:26">
      <c r="B110" s="82"/>
      <c r="C110" s="44"/>
      <c r="D110" s="82"/>
      <c r="E110" s="82"/>
      <c r="F110" s="82"/>
      <c r="G110" s="68"/>
      <c r="J110" s="44"/>
      <c r="K110" s="44"/>
      <c r="L110" s="44"/>
      <c r="O110" s="44"/>
      <c r="P110" s="82"/>
      <c r="Q110" s="44"/>
      <c r="R110" s="82"/>
      <c r="S110" s="82"/>
      <c r="T110" s="44"/>
      <c r="U110" s="44"/>
      <c r="V110" s="82"/>
      <c r="W110" s="82"/>
      <c r="X110" s="44"/>
      <c r="Z110" s="44"/>
    </row>
    <row r="111" spans="1:26">
      <c r="B111" s="82"/>
      <c r="C111" s="44"/>
      <c r="D111" s="82"/>
      <c r="E111" s="82"/>
      <c r="F111" s="82"/>
      <c r="G111" s="68"/>
      <c r="J111" s="44"/>
      <c r="K111" s="44"/>
      <c r="L111" s="44"/>
      <c r="O111" s="44"/>
      <c r="P111" s="82"/>
      <c r="Q111" s="44"/>
      <c r="R111" s="82"/>
      <c r="S111" s="82"/>
      <c r="T111" s="44"/>
      <c r="U111" s="44"/>
      <c r="V111" s="82"/>
      <c r="W111" s="82"/>
      <c r="X111" s="44"/>
      <c r="Z111" s="44"/>
    </row>
    <row r="112" spans="1:26">
      <c r="B112" s="82"/>
      <c r="C112" s="44"/>
      <c r="D112" s="82"/>
      <c r="E112" s="82"/>
      <c r="F112" s="82"/>
      <c r="G112" s="68"/>
      <c r="J112" s="44"/>
      <c r="K112" s="44"/>
      <c r="L112" s="44"/>
      <c r="O112" s="44"/>
      <c r="P112" s="82"/>
      <c r="Q112" s="44"/>
      <c r="R112" s="82"/>
      <c r="S112" s="82"/>
      <c r="T112" s="44"/>
      <c r="U112" s="44"/>
      <c r="V112" s="82"/>
      <c r="W112" s="82"/>
      <c r="X112" s="44"/>
      <c r="Z112" s="44"/>
    </row>
    <row r="113" spans="2:26">
      <c r="B113" s="82"/>
      <c r="C113" s="44"/>
      <c r="D113" s="82"/>
      <c r="E113" s="82"/>
      <c r="F113" s="82"/>
      <c r="G113" s="68"/>
      <c r="J113" s="44"/>
      <c r="K113" s="44"/>
      <c r="L113" s="44"/>
      <c r="O113" s="44"/>
      <c r="P113" s="82"/>
      <c r="Q113" s="44"/>
      <c r="R113" s="82"/>
      <c r="S113" s="82"/>
      <c r="T113" s="44"/>
      <c r="U113" s="44"/>
      <c r="V113" s="82"/>
      <c r="W113" s="82"/>
      <c r="X113" s="44"/>
      <c r="Z113" s="44"/>
    </row>
    <row r="114" spans="2:26">
      <c r="B114" s="82"/>
      <c r="C114" s="44"/>
      <c r="D114" s="82"/>
      <c r="E114" s="82"/>
      <c r="F114" s="82"/>
      <c r="G114" s="68"/>
      <c r="J114" s="44"/>
      <c r="K114" s="44"/>
      <c r="L114" s="44"/>
      <c r="O114" s="44"/>
      <c r="P114" s="82"/>
      <c r="Q114" s="44"/>
      <c r="R114" s="82"/>
      <c r="S114" s="82"/>
      <c r="T114" s="44"/>
      <c r="U114" s="44"/>
      <c r="V114" s="82"/>
      <c r="W114" s="82"/>
      <c r="X114" s="44"/>
      <c r="Z114" s="44"/>
    </row>
    <row r="115" spans="2:26">
      <c r="B115" s="82"/>
      <c r="C115" s="44"/>
      <c r="D115" s="82"/>
      <c r="E115" s="82"/>
      <c r="F115" s="82"/>
      <c r="G115" s="68"/>
      <c r="J115" s="44"/>
      <c r="K115" s="44"/>
      <c r="L115" s="44"/>
      <c r="O115" s="44"/>
      <c r="P115" s="82"/>
      <c r="Q115" s="44"/>
      <c r="R115" s="82"/>
      <c r="S115" s="82"/>
      <c r="T115" s="44"/>
      <c r="U115" s="44"/>
      <c r="V115" s="82"/>
      <c r="W115" s="82"/>
      <c r="X115" s="44"/>
      <c r="Z115" s="44"/>
    </row>
    <row r="116" spans="2:26">
      <c r="B116" s="82"/>
      <c r="C116" s="44"/>
      <c r="D116" s="82"/>
      <c r="E116" s="82"/>
      <c r="F116" s="82"/>
      <c r="G116" s="68"/>
      <c r="J116" s="44"/>
      <c r="K116" s="44"/>
      <c r="L116" s="44"/>
      <c r="O116" s="44"/>
      <c r="P116" s="82"/>
      <c r="Q116" s="44"/>
      <c r="R116" s="82"/>
      <c r="S116" s="82"/>
      <c r="T116" s="44"/>
      <c r="U116" s="44"/>
      <c r="V116" s="82"/>
      <c r="W116" s="82"/>
      <c r="X116" s="44"/>
      <c r="Z116" s="44"/>
    </row>
    <row r="117" spans="2:26">
      <c r="B117" s="82"/>
      <c r="C117" s="44"/>
      <c r="D117" s="82"/>
      <c r="E117" s="82"/>
      <c r="F117" s="82"/>
      <c r="G117" s="68"/>
      <c r="J117" s="44"/>
      <c r="K117" s="44"/>
      <c r="L117" s="44"/>
      <c r="O117" s="44"/>
      <c r="P117" s="82"/>
      <c r="Q117" s="44"/>
      <c r="R117" s="82"/>
      <c r="S117" s="82"/>
      <c r="T117" s="44"/>
      <c r="U117" s="44"/>
      <c r="V117" s="82"/>
      <c r="W117" s="82"/>
      <c r="X117" s="44"/>
      <c r="Z117" s="44"/>
    </row>
    <row r="118" spans="2:26">
      <c r="B118" s="82"/>
      <c r="C118" s="44"/>
      <c r="D118" s="82"/>
      <c r="E118" s="82"/>
      <c r="F118" s="82"/>
      <c r="G118" s="68"/>
      <c r="J118" s="44"/>
      <c r="K118" s="44"/>
      <c r="L118" s="44"/>
      <c r="O118" s="44"/>
      <c r="P118" s="82"/>
      <c r="Q118" s="44"/>
      <c r="R118" s="82"/>
      <c r="S118" s="82"/>
      <c r="T118" s="44"/>
      <c r="U118" s="44"/>
      <c r="V118" s="82"/>
      <c r="W118" s="82"/>
      <c r="X118" s="44"/>
      <c r="Z118" s="44"/>
    </row>
    <row r="119" spans="2:26">
      <c r="B119" s="82"/>
      <c r="C119" s="44"/>
      <c r="D119" s="82"/>
      <c r="E119" s="82"/>
      <c r="F119" s="82"/>
      <c r="G119" s="68"/>
      <c r="J119" s="44"/>
      <c r="K119" s="44"/>
      <c r="L119" s="44"/>
      <c r="O119" s="44"/>
      <c r="P119" s="82"/>
      <c r="Q119" s="44"/>
      <c r="R119" s="82"/>
      <c r="S119" s="82"/>
      <c r="T119" s="44"/>
      <c r="U119" s="44"/>
      <c r="V119" s="82"/>
      <c r="W119" s="82"/>
      <c r="X119" s="44"/>
      <c r="Z119" s="44"/>
    </row>
    <row r="120" spans="2:26">
      <c r="B120" s="82"/>
      <c r="C120" s="44"/>
      <c r="D120" s="82"/>
      <c r="E120" s="82"/>
      <c r="F120" s="82"/>
      <c r="G120" s="68"/>
      <c r="J120" s="44"/>
      <c r="K120" s="44"/>
      <c r="L120" s="44"/>
      <c r="O120" s="44"/>
      <c r="P120" s="82"/>
      <c r="Q120" s="44"/>
      <c r="R120" s="82"/>
      <c r="S120" s="82"/>
      <c r="T120" s="44"/>
      <c r="U120" s="44"/>
      <c r="V120" s="82"/>
      <c r="W120" s="82"/>
      <c r="X120" s="44"/>
      <c r="Z120" s="44"/>
    </row>
    <row r="121" spans="2:26">
      <c r="B121" s="82"/>
      <c r="C121" s="44"/>
      <c r="D121" s="82"/>
      <c r="E121" s="82"/>
      <c r="F121" s="82"/>
      <c r="G121" s="68"/>
      <c r="J121" s="44"/>
      <c r="K121" s="44"/>
      <c r="L121" s="44"/>
      <c r="O121" s="44"/>
      <c r="P121" s="82"/>
      <c r="Q121" s="44"/>
      <c r="R121" s="82"/>
      <c r="S121" s="82"/>
      <c r="T121" s="44"/>
      <c r="U121" s="44"/>
      <c r="V121" s="82"/>
      <c r="W121" s="82"/>
      <c r="X121" s="44"/>
      <c r="Z121" s="44"/>
    </row>
    <row r="122" spans="2:26">
      <c r="B122" s="82"/>
      <c r="C122" s="44"/>
      <c r="D122" s="82"/>
      <c r="E122" s="82"/>
      <c r="F122" s="82"/>
      <c r="G122" s="68"/>
      <c r="J122" s="44"/>
      <c r="K122" s="44"/>
      <c r="L122" s="44"/>
      <c r="O122" s="44"/>
      <c r="P122" s="82"/>
      <c r="Q122" s="44"/>
      <c r="R122" s="82"/>
      <c r="S122" s="82"/>
      <c r="T122" s="44"/>
      <c r="U122" s="44"/>
      <c r="V122" s="82"/>
      <c r="W122" s="82"/>
      <c r="X122" s="44"/>
      <c r="Z122" s="44"/>
    </row>
    <row r="123" spans="2:26">
      <c r="B123" s="82"/>
      <c r="C123" s="44"/>
      <c r="D123" s="82"/>
      <c r="E123" s="82"/>
      <c r="F123" s="82"/>
      <c r="G123" s="68"/>
      <c r="J123" s="44"/>
      <c r="K123" s="44"/>
      <c r="L123" s="44"/>
      <c r="O123" s="44"/>
      <c r="P123" s="82"/>
      <c r="Q123" s="44"/>
      <c r="R123" s="82"/>
      <c r="S123" s="82"/>
      <c r="T123" s="44"/>
      <c r="U123" s="44"/>
      <c r="V123" s="82"/>
      <c r="W123" s="82"/>
      <c r="X123" s="44"/>
      <c r="Z123" s="44"/>
    </row>
    <row r="124" spans="2:26">
      <c r="B124" s="82"/>
      <c r="C124" s="44"/>
      <c r="D124" s="82"/>
      <c r="E124" s="82"/>
      <c r="F124" s="82"/>
      <c r="G124" s="68"/>
      <c r="J124" s="44"/>
      <c r="K124" s="44"/>
      <c r="L124" s="44"/>
      <c r="O124" s="44"/>
      <c r="P124" s="82"/>
      <c r="Q124" s="44"/>
      <c r="R124" s="82"/>
      <c r="S124" s="82"/>
      <c r="T124" s="44"/>
      <c r="U124" s="44"/>
      <c r="V124" s="82"/>
      <c r="W124" s="82"/>
      <c r="X124" s="44"/>
      <c r="Z124" s="44"/>
    </row>
    <row r="125" spans="2:26">
      <c r="B125" s="82"/>
      <c r="C125" s="44"/>
      <c r="D125" s="82"/>
      <c r="E125" s="82"/>
      <c r="F125" s="82"/>
      <c r="G125" s="68"/>
      <c r="J125" s="44"/>
      <c r="K125" s="44"/>
      <c r="L125" s="44"/>
      <c r="O125" s="44"/>
      <c r="P125" s="82"/>
      <c r="Q125" s="44"/>
      <c r="R125" s="82"/>
      <c r="S125" s="82"/>
      <c r="T125" s="44"/>
      <c r="U125" s="44"/>
      <c r="V125" s="82"/>
      <c r="W125" s="82"/>
      <c r="X125" s="44"/>
      <c r="Z125" s="44"/>
    </row>
    <row r="126" spans="2:26">
      <c r="B126" s="82"/>
      <c r="C126" s="44"/>
      <c r="D126" s="82"/>
      <c r="E126" s="82"/>
      <c r="F126" s="82"/>
      <c r="G126" s="68"/>
      <c r="J126" s="44"/>
      <c r="K126" s="44"/>
      <c r="L126" s="44"/>
      <c r="O126" s="44"/>
      <c r="P126" s="82"/>
      <c r="Q126" s="44"/>
      <c r="R126" s="82"/>
      <c r="S126" s="82"/>
      <c r="T126" s="44"/>
      <c r="U126" s="44"/>
      <c r="V126" s="82"/>
      <c r="W126" s="82"/>
      <c r="X126" s="44"/>
      <c r="Z126" s="44"/>
    </row>
    <row r="127" spans="2:26">
      <c r="B127" s="82"/>
      <c r="C127" s="44"/>
      <c r="D127" s="82"/>
      <c r="E127" s="82"/>
      <c r="F127" s="82"/>
      <c r="G127" s="68"/>
      <c r="J127" s="44"/>
      <c r="K127" s="44"/>
      <c r="L127" s="44"/>
      <c r="O127" s="44"/>
      <c r="P127" s="82"/>
      <c r="Q127" s="44"/>
      <c r="R127" s="82"/>
      <c r="S127" s="82"/>
      <c r="T127" s="44"/>
      <c r="U127" s="44"/>
      <c r="V127" s="82"/>
      <c r="W127" s="82"/>
      <c r="X127" s="44"/>
      <c r="Z127" s="44"/>
    </row>
    <row r="128" spans="2:26">
      <c r="B128" s="82"/>
      <c r="C128" s="44"/>
      <c r="D128" s="82"/>
      <c r="E128" s="82"/>
      <c r="F128" s="82"/>
      <c r="G128" s="68"/>
      <c r="J128" s="44"/>
      <c r="K128" s="44"/>
      <c r="L128" s="44"/>
      <c r="O128" s="44"/>
      <c r="P128" s="82"/>
      <c r="Q128" s="44"/>
      <c r="R128" s="82"/>
      <c r="S128" s="82"/>
      <c r="T128" s="44"/>
      <c r="U128" s="44"/>
      <c r="V128" s="82"/>
      <c r="W128" s="82"/>
      <c r="X128" s="44"/>
      <c r="Z128" s="44"/>
    </row>
    <row r="129" spans="2:26">
      <c r="B129" s="82"/>
      <c r="C129" s="44"/>
      <c r="D129" s="82"/>
      <c r="E129" s="82"/>
      <c r="F129" s="82"/>
      <c r="G129" s="68"/>
      <c r="J129" s="44"/>
      <c r="K129" s="44"/>
      <c r="L129" s="44"/>
      <c r="O129" s="44"/>
      <c r="P129" s="82"/>
      <c r="Q129" s="44"/>
      <c r="R129" s="82"/>
      <c r="S129" s="82"/>
      <c r="T129" s="44"/>
      <c r="U129" s="44"/>
      <c r="V129" s="82"/>
      <c r="W129" s="82"/>
      <c r="X129" s="44"/>
      <c r="Z129" s="44"/>
    </row>
    <row r="130" spans="2:26">
      <c r="B130" s="82"/>
      <c r="C130" s="44"/>
      <c r="D130" s="82"/>
      <c r="E130" s="82"/>
      <c r="F130" s="82"/>
      <c r="G130" s="68"/>
      <c r="J130" s="44"/>
      <c r="K130" s="44"/>
      <c r="L130" s="44"/>
      <c r="O130" s="44"/>
      <c r="P130" s="82"/>
      <c r="Q130" s="44"/>
      <c r="R130" s="82"/>
      <c r="S130" s="82"/>
      <c r="T130" s="44"/>
      <c r="U130" s="44"/>
      <c r="V130" s="82"/>
      <c r="W130" s="82"/>
      <c r="X130" s="44"/>
      <c r="Z130" s="44"/>
    </row>
    <row r="131" spans="2:26">
      <c r="B131" s="82"/>
      <c r="C131" s="44"/>
      <c r="D131" s="82"/>
      <c r="E131" s="82"/>
      <c r="F131" s="82"/>
      <c r="G131" s="68"/>
      <c r="J131" s="44"/>
      <c r="K131" s="44"/>
      <c r="L131" s="44"/>
      <c r="O131" s="44"/>
      <c r="P131" s="82"/>
      <c r="Q131" s="44"/>
      <c r="R131" s="82"/>
      <c r="S131" s="82"/>
      <c r="T131" s="44"/>
      <c r="U131" s="44"/>
      <c r="V131" s="82"/>
      <c r="W131" s="82"/>
      <c r="X131" s="44"/>
      <c r="Z131" s="44"/>
    </row>
    <row r="132" spans="2:26">
      <c r="B132" s="82"/>
      <c r="C132" s="44"/>
      <c r="D132" s="82"/>
      <c r="E132" s="82"/>
      <c r="F132" s="82"/>
      <c r="G132" s="68"/>
      <c r="J132" s="44"/>
      <c r="K132" s="44"/>
      <c r="L132" s="44"/>
      <c r="O132" s="44"/>
      <c r="P132" s="82"/>
      <c r="Q132" s="44"/>
      <c r="R132" s="82"/>
      <c r="S132" s="82"/>
      <c r="T132" s="44"/>
      <c r="U132" s="44"/>
      <c r="V132" s="82"/>
      <c r="W132" s="82"/>
      <c r="X132" s="44"/>
      <c r="Z132" s="44"/>
    </row>
    <row r="133" spans="2:26">
      <c r="B133" s="82"/>
      <c r="C133" s="44"/>
      <c r="D133" s="82"/>
      <c r="E133" s="82"/>
      <c r="F133" s="82"/>
      <c r="G133" s="68"/>
      <c r="J133" s="44"/>
      <c r="K133" s="44"/>
      <c r="L133" s="44"/>
      <c r="O133" s="44"/>
      <c r="P133" s="82"/>
      <c r="Q133" s="44"/>
      <c r="R133" s="82"/>
      <c r="S133" s="82"/>
      <c r="T133" s="44"/>
      <c r="U133" s="44"/>
      <c r="V133" s="82"/>
      <c r="W133" s="82"/>
      <c r="X133" s="44"/>
      <c r="Z133" s="44"/>
    </row>
    <row r="134" spans="2:26">
      <c r="B134" s="82"/>
      <c r="C134" s="44"/>
      <c r="D134" s="82"/>
      <c r="E134" s="82"/>
      <c r="F134" s="82"/>
      <c r="G134" s="68"/>
      <c r="J134" s="44"/>
      <c r="K134" s="44"/>
      <c r="L134" s="44"/>
      <c r="O134" s="44"/>
      <c r="P134" s="82"/>
      <c r="Q134" s="44"/>
      <c r="R134" s="82"/>
      <c r="S134" s="82"/>
      <c r="T134" s="44"/>
      <c r="U134" s="44"/>
      <c r="V134" s="82"/>
      <c r="W134" s="82"/>
      <c r="X134" s="44"/>
      <c r="Z134" s="44"/>
    </row>
    <row r="135" spans="2:26">
      <c r="B135" s="82"/>
      <c r="C135" s="44"/>
      <c r="D135" s="82"/>
      <c r="E135" s="82"/>
      <c r="F135" s="82"/>
      <c r="G135" s="68"/>
      <c r="J135" s="44"/>
      <c r="K135" s="44"/>
      <c r="L135" s="44"/>
      <c r="O135" s="44"/>
      <c r="P135" s="82"/>
      <c r="Q135" s="44"/>
      <c r="R135" s="82"/>
      <c r="S135" s="82"/>
      <c r="T135" s="44"/>
      <c r="U135" s="44"/>
      <c r="V135" s="82"/>
      <c r="W135" s="82"/>
      <c r="X135" s="44"/>
      <c r="Z135" s="44"/>
    </row>
    <row r="136" spans="2:26">
      <c r="B136" s="82"/>
      <c r="C136" s="44"/>
      <c r="D136" s="82"/>
      <c r="E136" s="82"/>
      <c r="F136" s="82"/>
      <c r="G136" s="68"/>
      <c r="J136" s="44"/>
      <c r="K136" s="44"/>
      <c r="L136" s="44"/>
      <c r="O136" s="44"/>
      <c r="P136" s="82"/>
      <c r="Q136" s="44"/>
      <c r="R136" s="82"/>
      <c r="S136" s="82"/>
      <c r="T136" s="44"/>
      <c r="U136" s="44"/>
      <c r="V136" s="82"/>
      <c r="W136" s="82"/>
      <c r="X136" s="44"/>
      <c r="Z136" s="44"/>
    </row>
    <row r="137" spans="2:26">
      <c r="B137" s="82"/>
      <c r="C137" s="44"/>
      <c r="D137" s="82"/>
      <c r="E137" s="82"/>
      <c r="F137" s="82"/>
      <c r="G137" s="68"/>
      <c r="J137" s="44"/>
      <c r="K137" s="44"/>
      <c r="L137" s="44"/>
      <c r="O137" s="44"/>
      <c r="P137" s="82"/>
      <c r="Q137" s="44"/>
      <c r="R137" s="82"/>
      <c r="S137" s="82"/>
      <c r="T137" s="44"/>
      <c r="U137" s="44"/>
      <c r="V137" s="82"/>
      <c r="W137" s="82"/>
      <c r="X137" s="44"/>
      <c r="Z137" s="44"/>
    </row>
    <row r="138" spans="2:26">
      <c r="B138" s="82"/>
      <c r="C138" s="44"/>
      <c r="D138" s="82"/>
      <c r="E138" s="82"/>
      <c r="F138" s="82"/>
      <c r="G138" s="68"/>
      <c r="J138" s="44"/>
      <c r="K138" s="44"/>
      <c r="L138" s="44"/>
      <c r="O138" s="44"/>
      <c r="P138" s="82"/>
      <c r="Q138" s="44"/>
      <c r="R138" s="82"/>
      <c r="S138" s="82"/>
      <c r="T138" s="44"/>
      <c r="U138" s="44"/>
      <c r="V138" s="82"/>
      <c r="W138" s="82"/>
      <c r="X138" s="44"/>
      <c r="Z138" s="44"/>
    </row>
    <row r="139" spans="2:26">
      <c r="B139" s="82"/>
      <c r="C139" s="44"/>
      <c r="D139" s="82"/>
      <c r="E139" s="82"/>
      <c r="F139" s="82"/>
      <c r="G139" s="68"/>
      <c r="J139" s="44"/>
      <c r="K139" s="44"/>
      <c r="L139" s="44"/>
      <c r="O139" s="44"/>
      <c r="P139" s="82"/>
      <c r="Q139" s="44"/>
      <c r="R139" s="82"/>
      <c r="S139" s="82"/>
      <c r="T139" s="44"/>
      <c r="U139" s="44"/>
      <c r="V139" s="82"/>
      <c r="W139" s="82"/>
      <c r="X139" s="44"/>
      <c r="Z139" s="44"/>
    </row>
    <row r="140" spans="2:26">
      <c r="B140" s="82"/>
      <c r="C140" s="44"/>
      <c r="D140" s="82"/>
      <c r="E140" s="82"/>
      <c r="F140" s="82"/>
      <c r="G140" s="68"/>
      <c r="J140" s="44"/>
      <c r="K140" s="44"/>
      <c r="L140" s="44"/>
      <c r="O140" s="44"/>
      <c r="P140" s="82"/>
      <c r="Q140" s="44"/>
      <c r="R140" s="82"/>
      <c r="S140" s="82"/>
      <c r="T140" s="44"/>
      <c r="U140" s="44"/>
      <c r="V140" s="82"/>
      <c r="W140" s="82"/>
      <c r="X140" s="44"/>
      <c r="Z140" s="44"/>
    </row>
    <row r="141" spans="2:26">
      <c r="B141" s="82"/>
      <c r="C141" s="44"/>
      <c r="D141" s="82"/>
      <c r="E141" s="82"/>
      <c r="F141" s="82"/>
      <c r="G141" s="68"/>
      <c r="J141" s="44"/>
      <c r="K141" s="44"/>
      <c r="L141" s="44"/>
      <c r="O141" s="44"/>
      <c r="P141" s="82"/>
      <c r="Q141" s="44"/>
      <c r="R141" s="82"/>
      <c r="S141" s="82"/>
      <c r="T141" s="44"/>
      <c r="U141" s="44"/>
      <c r="V141" s="82"/>
      <c r="W141" s="82"/>
      <c r="X141" s="44"/>
      <c r="Z141" s="44"/>
    </row>
    <row r="142" spans="2:26">
      <c r="B142" s="82"/>
      <c r="C142" s="44"/>
      <c r="D142" s="82"/>
      <c r="E142" s="82"/>
      <c r="F142" s="82"/>
      <c r="G142" s="68"/>
      <c r="J142" s="44"/>
      <c r="K142" s="44"/>
      <c r="L142" s="44"/>
      <c r="O142" s="44"/>
      <c r="P142" s="82"/>
      <c r="Q142" s="44"/>
      <c r="R142" s="82"/>
      <c r="S142" s="82"/>
      <c r="T142" s="44"/>
      <c r="U142" s="44"/>
      <c r="V142" s="82"/>
      <c r="W142" s="82"/>
      <c r="X142" s="44"/>
      <c r="Z142" s="44"/>
    </row>
    <row r="143" spans="2:26">
      <c r="B143" s="82"/>
      <c r="C143" s="44"/>
      <c r="D143" s="82"/>
      <c r="E143" s="82"/>
      <c r="F143" s="82"/>
      <c r="G143" s="68"/>
      <c r="J143" s="44"/>
      <c r="K143" s="44"/>
      <c r="L143" s="44"/>
      <c r="O143" s="44"/>
      <c r="P143" s="82"/>
      <c r="Q143" s="44"/>
      <c r="R143" s="82"/>
      <c r="S143" s="82"/>
      <c r="T143" s="44"/>
      <c r="U143" s="44"/>
      <c r="V143" s="82"/>
      <c r="W143" s="82"/>
      <c r="X143" s="44"/>
      <c r="Z143" s="44"/>
    </row>
    <row r="144" spans="2:26">
      <c r="B144" s="82"/>
      <c r="C144" s="44"/>
      <c r="D144" s="82"/>
      <c r="E144" s="82"/>
      <c r="F144" s="82"/>
      <c r="G144" s="68"/>
      <c r="J144" s="44"/>
      <c r="K144" s="44"/>
      <c r="L144" s="44"/>
      <c r="O144" s="44"/>
      <c r="P144" s="82"/>
      <c r="Q144" s="44"/>
      <c r="R144" s="82"/>
      <c r="S144" s="82"/>
      <c r="T144" s="44"/>
      <c r="U144" s="44"/>
      <c r="V144" s="82"/>
      <c r="W144" s="82"/>
      <c r="X144" s="44"/>
      <c r="Z144" s="44"/>
    </row>
    <row r="145" spans="2:26">
      <c r="B145" s="82"/>
      <c r="C145" s="44"/>
      <c r="D145" s="82"/>
      <c r="E145" s="82"/>
      <c r="F145" s="82"/>
      <c r="G145" s="68"/>
      <c r="J145" s="44"/>
      <c r="K145" s="44"/>
      <c r="L145" s="44"/>
      <c r="O145" s="44"/>
      <c r="P145" s="82"/>
      <c r="Q145" s="44"/>
      <c r="R145" s="82"/>
      <c r="S145" s="82"/>
      <c r="T145" s="44"/>
      <c r="U145" s="44"/>
      <c r="V145" s="82"/>
      <c r="W145" s="82"/>
      <c r="X145" s="44"/>
      <c r="Z145" s="44"/>
    </row>
    <row r="146" spans="2:26">
      <c r="B146" s="82"/>
      <c r="C146" s="44"/>
      <c r="D146" s="82"/>
      <c r="E146" s="82"/>
      <c r="F146" s="82"/>
      <c r="G146" s="68"/>
      <c r="J146" s="44"/>
      <c r="K146" s="44"/>
      <c r="L146" s="44"/>
      <c r="O146" s="44"/>
      <c r="P146" s="82"/>
      <c r="Q146" s="44"/>
      <c r="R146" s="82"/>
      <c r="S146" s="82"/>
      <c r="T146" s="44"/>
      <c r="U146" s="44"/>
      <c r="V146" s="82"/>
      <c r="W146" s="82"/>
      <c r="X146" s="44"/>
      <c r="Z146" s="44"/>
    </row>
    <row r="147" spans="2:26">
      <c r="B147" s="82"/>
      <c r="C147" s="44"/>
      <c r="D147" s="82"/>
      <c r="E147" s="82"/>
      <c r="F147" s="82"/>
      <c r="G147" s="68"/>
      <c r="J147" s="44"/>
      <c r="K147" s="44"/>
      <c r="L147" s="44"/>
      <c r="O147" s="44"/>
      <c r="P147" s="82"/>
      <c r="Q147" s="44"/>
      <c r="R147" s="82"/>
      <c r="S147" s="82"/>
      <c r="T147" s="44"/>
      <c r="U147" s="44"/>
      <c r="V147" s="82"/>
      <c r="W147" s="82"/>
      <c r="X147" s="44"/>
      <c r="Z147" s="44"/>
    </row>
    <row r="148" spans="2:26">
      <c r="B148" s="82"/>
      <c r="C148" s="44"/>
      <c r="D148" s="82"/>
      <c r="E148" s="82"/>
      <c r="F148" s="82"/>
      <c r="G148" s="68"/>
      <c r="J148" s="44"/>
      <c r="K148" s="44"/>
      <c r="L148" s="44"/>
      <c r="O148" s="44"/>
      <c r="P148" s="82"/>
      <c r="Q148" s="44"/>
      <c r="R148" s="82"/>
      <c r="S148" s="82"/>
      <c r="T148" s="44"/>
      <c r="U148" s="44"/>
      <c r="V148" s="82"/>
      <c r="W148" s="82"/>
      <c r="X148" s="44"/>
      <c r="Z148" s="44"/>
    </row>
    <row r="149" spans="2:26">
      <c r="B149" s="82"/>
      <c r="C149" s="44"/>
      <c r="D149" s="82"/>
      <c r="E149" s="82"/>
      <c r="F149" s="82"/>
      <c r="G149" s="68"/>
      <c r="J149" s="44"/>
      <c r="K149" s="44"/>
      <c r="L149" s="44"/>
      <c r="O149" s="44"/>
      <c r="P149" s="82"/>
      <c r="Q149" s="44"/>
      <c r="R149" s="82"/>
      <c r="S149" s="82"/>
      <c r="T149" s="44"/>
      <c r="U149" s="44"/>
      <c r="V149" s="82"/>
      <c r="W149" s="82"/>
      <c r="X149" s="44"/>
      <c r="Z149" s="44"/>
    </row>
    <row r="150" spans="2:26">
      <c r="B150" s="82"/>
      <c r="C150" s="44"/>
      <c r="D150" s="82"/>
      <c r="E150" s="82"/>
      <c r="F150" s="82"/>
      <c r="G150" s="68"/>
      <c r="J150" s="44"/>
      <c r="K150" s="44"/>
      <c r="L150" s="44"/>
      <c r="O150" s="44"/>
      <c r="P150" s="82"/>
      <c r="Q150" s="44"/>
      <c r="R150" s="82"/>
      <c r="S150" s="82"/>
      <c r="T150" s="44"/>
      <c r="U150" s="44"/>
      <c r="V150" s="82"/>
      <c r="W150" s="82"/>
      <c r="X150" s="44"/>
      <c r="Z150" s="44"/>
    </row>
    <row r="151" spans="2:26">
      <c r="B151" s="82"/>
      <c r="C151" s="44"/>
      <c r="D151" s="82"/>
      <c r="E151" s="82"/>
      <c r="F151" s="82"/>
      <c r="G151" s="68"/>
      <c r="J151" s="44"/>
      <c r="K151" s="44"/>
      <c r="L151" s="44"/>
      <c r="O151" s="44"/>
      <c r="P151" s="82"/>
      <c r="Q151" s="44"/>
      <c r="R151" s="82"/>
      <c r="S151" s="82"/>
      <c r="T151" s="44"/>
      <c r="U151" s="44"/>
      <c r="V151" s="82"/>
      <c r="W151" s="82"/>
      <c r="X151" s="44"/>
      <c r="Z151" s="44"/>
    </row>
    <row r="152" spans="2:26">
      <c r="B152" s="82"/>
      <c r="C152" s="44"/>
      <c r="D152" s="82"/>
      <c r="E152" s="82"/>
      <c r="F152" s="82"/>
      <c r="G152" s="68"/>
      <c r="J152" s="44"/>
      <c r="K152" s="44"/>
      <c r="L152" s="44"/>
      <c r="O152" s="44"/>
      <c r="P152" s="82"/>
      <c r="Q152" s="44"/>
      <c r="R152" s="82"/>
      <c r="S152" s="82"/>
      <c r="T152" s="44"/>
      <c r="U152" s="44"/>
      <c r="V152" s="82"/>
      <c r="W152" s="82"/>
      <c r="X152" s="44"/>
      <c r="Z152" s="44"/>
    </row>
    <row r="153" spans="2:26">
      <c r="B153" s="82"/>
      <c r="C153" s="44"/>
      <c r="D153" s="82"/>
      <c r="E153" s="82"/>
      <c r="F153" s="82"/>
      <c r="G153" s="68"/>
      <c r="J153" s="44"/>
      <c r="K153" s="44"/>
      <c r="L153" s="44"/>
      <c r="O153" s="44"/>
      <c r="P153" s="82"/>
      <c r="Q153" s="44"/>
      <c r="R153" s="82"/>
      <c r="S153" s="82"/>
      <c r="T153" s="44"/>
      <c r="U153" s="44"/>
      <c r="V153" s="82"/>
      <c r="W153" s="82"/>
      <c r="X153" s="44"/>
      <c r="Z153" s="44"/>
    </row>
    <row r="154" spans="2:26">
      <c r="B154" s="82"/>
      <c r="C154" s="44"/>
      <c r="D154" s="82"/>
      <c r="E154" s="82"/>
      <c r="F154" s="82"/>
      <c r="G154" s="68"/>
      <c r="J154" s="44"/>
      <c r="K154" s="44"/>
      <c r="L154" s="44"/>
      <c r="O154" s="44"/>
      <c r="P154" s="82"/>
      <c r="Q154" s="44"/>
      <c r="R154" s="82"/>
      <c r="S154" s="82"/>
      <c r="T154" s="44"/>
      <c r="U154" s="44"/>
      <c r="V154" s="82"/>
      <c r="W154" s="82"/>
      <c r="X154" s="44"/>
      <c r="Z154" s="44"/>
    </row>
    <row r="155" spans="2:26">
      <c r="B155" s="82"/>
      <c r="C155" s="44"/>
      <c r="D155" s="82"/>
      <c r="E155" s="82"/>
      <c r="F155" s="82"/>
      <c r="G155" s="68"/>
      <c r="J155" s="44"/>
      <c r="K155" s="44"/>
      <c r="L155" s="44"/>
      <c r="O155" s="44"/>
      <c r="P155" s="82"/>
      <c r="Q155" s="44"/>
      <c r="R155" s="82"/>
      <c r="S155" s="82"/>
      <c r="T155" s="44"/>
      <c r="U155" s="44"/>
      <c r="V155" s="82"/>
      <c r="W155" s="82"/>
      <c r="X155" s="44"/>
      <c r="Z155" s="44"/>
    </row>
    <row r="156" spans="2:26">
      <c r="B156" s="82"/>
      <c r="C156" s="44"/>
      <c r="D156" s="82"/>
      <c r="E156" s="82"/>
      <c r="F156" s="82"/>
      <c r="G156" s="68"/>
      <c r="J156" s="44"/>
      <c r="K156" s="44"/>
      <c r="L156" s="44"/>
      <c r="O156" s="44"/>
      <c r="P156" s="82"/>
      <c r="Q156" s="44"/>
      <c r="R156" s="82"/>
      <c r="S156" s="82"/>
      <c r="T156" s="44"/>
      <c r="U156" s="44"/>
      <c r="V156" s="82"/>
      <c r="W156" s="82"/>
      <c r="X156" s="44"/>
      <c r="Z156" s="44"/>
    </row>
    <row r="157" spans="2:26">
      <c r="B157" s="82"/>
      <c r="C157" s="44"/>
      <c r="D157" s="82"/>
      <c r="E157" s="82"/>
      <c r="F157" s="82"/>
      <c r="G157" s="68"/>
      <c r="J157" s="44"/>
      <c r="K157" s="44"/>
      <c r="L157" s="44"/>
      <c r="O157" s="44"/>
      <c r="P157" s="82"/>
      <c r="Q157" s="44"/>
      <c r="R157" s="82"/>
      <c r="S157" s="82"/>
      <c r="T157" s="44"/>
      <c r="U157" s="44"/>
      <c r="V157" s="82"/>
      <c r="W157" s="82"/>
      <c r="X157" s="44"/>
      <c r="Z157" s="44"/>
    </row>
    <row r="158" spans="2:26">
      <c r="B158" s="82"/>
      <c r="C158" s="44"/>
      <c r="D158" s="82"/>
      <c r="E158" s="82"/>
      <c r="F158" s="82"/>
      <c r="G158" s="68"/>
      <c r="J158" s="44"/>
      <c r="K158" s="44"/>
      <c r="L158" s="44"/>
      <c r="O158" s="44"/>
      <c r="P158" s="82"/>
      <c r="Q158" s="44"/>
      <c r="R158" s="82"/>
      <c r="S158" s="82"/>
      <c r="T158" s="44"/>
      <c r="U158" s="44"/>
      <c r="V158" s="82"/>
      <c r="W158" s="82"/>
      <c r="X158" s="44"/>
      <c r="Z158" s="44"/>
    </row>
    <row r="159" spans="2:26">
      <c r="B159" s="82"/>
      <c r="C159" s="44"/>
      <c r="D159" s="82"/>
      <c r="E159" s="82"/>
      <c r="F159" s="82"/>
      <c r="G159" s="68"/>
      <c r="J159" s="44"/>
      <c r="K159" s="44"/>
      <c r="L159" s="44"/>
      <c r="O159" s="44"/>
      <c r="P159" s="82"/>
      <c r="Q159" s="44"/>
      <c r="R159" s="82"/>
      <c r="S159" s="82"/>
      <c r="T159" s="44"/>
      <c r="U159" s="44"/>
      <c r="V159" s="82"/>
      <c r="W159" s="82"/>
      <c r="X159" s="44"/>
      <c r="Z159" s="44"/>
    </row>
    <row r="160" spans="2:26">
      <c r="B160" s="82"/>
      <c r="C160" s="44"/>
      <c r="D160" s="82"/>
      <c r="E160" s="82"/>
      <c r="F160" s="82"/>
      <c r="G160" s="68"/>
      <c r="J160" s="44"/>
      <c r="K160" s="44"/>
      <c r="L160" s="44"/>
      <c r="O160" s="44"/>
      <c r="P160" s="82"/>
      <c r="Q160" s="44"/>
      <c r="R160" s="82"/>
      <c r="S160" s="82"/>
      <c r="T160" s="44"/>
      <c r="U160" s="44"/>
      <c r="V160" s="82"/>
      <c r="W160" s="82"/>
      <c r="X160" s="44"/>
      <c r="Z160" s="44"/>
    </row>
    <row r="161" spans="2:26">
      <c r="B161" s="82"/>
      <c r="C161" s="44"/>
      <c r="D161" s="82"/>
      <c r="E161" s="82"/>
      <c r="F161" s="82"/>
      <c r="G161" s="68"/>
      <c r="J161" s="44"/>
      <c r="K161" s="44"/>
      <c r="L161" s="44"/>
      <c r="O161" s="44"/>
      <c r="P161" s="82"/>
      <c r="Q161" s="44"/>
      <c r="R161" s="82"/>
      <c r="S161" s="82"/>
      <c r="T161" s="44"/>
      <c r="U161" s="44"/>
      <c r="V161" s="82"/>
      <c r="W161" s="82"/>
      <c r="X161" s="44"/>
      <c r="Z161" s="44"/>
    </row>
    <row r="162" spans="2:26">
      <c r="B162" s="82"/>
      <c r="C162" s="44"/>
      <c r="D162" s="82"/>
      <c r="E162" s="82"/>
      <c r="F162" s="82"/>
      <c r="G162" s="68"/>
      <c r="J162" s="44"/>
      <c r="K162" s="44"/>
      <c r="L162" s="44"/>
      <c r="O162" s="44"/>
      <c r="P162" s="82"/>
      <c r="Q162" s="44"/>
      <c r="R162" s="82"/>
      <c r="S162" s="82"/>
      <c r="T162" s="44"/>
      <c r="U162" s="44"/>
      <c r="V162" s="82"/>
      <c r="W162" s="82"/>
      <c r="X162" s="44"/>
      <c r="Z162" s="44"/>
    </row>
    <row r="163" spans="2:26">
      <c r="B163" s="82"/>
      <c r="C163" s="44"/>
      <c r="D163" s="82"/>
      <c r="E163" s="82"/>
      <c r="F163" s="82"/>
      <c r="G163" s="68"/>
      <c r="J163" s="44"/>
      <c r="K163" s="44"/>
      <c r="L163" s="44"/>
      <c r="O163" s="44"/>
      <c r="P163" s="82"/>
      <c r="Q163" s="44"/>
      <c r="R163" s="82"/>
      <c r="S163" s="82"/>
      <c r="T163" s="44"/>
      <c r="U163" s="44"/>
      <c r="V163" s="82"/>
      <c r="W163" s="82"/>
      <c r="X163" s="44"/>
      <c r="Z163" s="44"/>
    </row>
    <row r="164" spans="2:26">
      <c r="B164" s="82"/>
      <c r="C164" s="44"/>
      <c r="D164" s="82"/>
      <c r="E164" s="82"/>
      <c r="F164" s="82"/>
      <c r="G164" s="68"/>
      <c r="J164" s="44"/>
      <c r="K164" s="44"/>
      <c r="L164" s="44"/>
      <c r="O164" s="44"/>
      <c r="P164" s="82"/>
      <c r="Q164" s="44"/>
      <c r="R164" s="82"/>
      <c r="S164" s="82"/>
      <c r="T164" s="44"/>
      <c r="U164" s="44"/>
      <c r="V164" s="82"/>
      <c r="W164" s="82"/>
      <c r="X164" s="44"/>
      <c r="Z164" s="44"/>
    </row>
    <row r="165" spans="2:26">
      <c r="B165" s="82"/>
      <c r="C165" s="44"/>
      <c r="D165" s="82"/>
      <c r="E165" s="82"/>
      <c r="F165" s="82"/>
      <c r="G165" s="68"/>
      <c r="J165" s="44"/>
      <c r="K165" s="44"/>
      <c r="L165" s="44"/>
      <c r="O165" s="44"/>
      <c r="P165" s="82"/>
      <c r="Q165" s="44"/>
      <c r="R165" s="82"/>
      <c r="S165" s="82"/>
      <c r="T165" s="44"/>
      <c r="U165" s="44"/>
      <c r="V165" s="82"/>
      <c r="W165" s="82"/>
      <c r="X165" s="44"/>
      <c r="Z165" s="44"/>
    </row>
    <row r="166" spans="2:26">
      <c r="B166" s="82"/>
      <c r="C166" s="44"/>
      <c r="D166" s="82"/>
      <c r="E166" s="82"/>
      <c r="F166" s="82"/>
      <c r="G166" s="68"/>
      <c r="J166" s="44"/>
      <c r="K166" s="44"/>
      <c r="L166" s="44"/>
      <c r="O166" s="44"/>
      <c r="P166" s="82"/>
      <c r="Q166" s="44"/>
      <c r="R166" s="82"/>
      <c r="S166" s="82"/>
      <c r="T166" s="44"/>
      <c r="U166" s="44"/>
      <c r="V166" s="82"/>
      <c r="W166" s="82"/>
      <c r="X166" s="44"/>
      <c r="Z166" s="44"/>
    </row>
    <row r="167" spans="2:26">
      <c r="B167" s="82"/>
      <c r="C167" s="44"/>
      <c r="D167" s="82"/>
      <c r="E167" s="82"/>
      <c r="F167" s="82"/>
      <c r="G167" s="68"/>
      <c r="J167" s="44"/>
      <c r="K167" s="44"/>
      <c r="L167" s="44"/>
      <c r="O167" s="44"/>
      <c r="P167" s="82"/>
      <c r="Q167" s="44"/>
      <c r="R167" s="82"/>
      <c r="S167" s="82"/>
      <c r="T167" s="44"/>
      <c r="U167" s="44"/>
      <c r="V167" s="82"/>
      <c r="W167" s="82"/>
      <c r="X167" s="44"/>
      <c r="Z167" s="44"/>
    </row>
    <row r="168" spans="2:26">
      <c r="B168" s="82"/>
      <c r="C168" s="44"/>
      <c r="D168" s="82"/>
      <c r="E168" s="82"/>
      <c r="F168" s="82"/>
      <c r="G168" s="68"/>
      <c r="J168" s="44"/>
      <c r="K168" s="44"/>
      <c r="L168" s="44"/>
      <c r="O168" s="44"/>
      <c r="P168" s="82"/>
      <c r="Q168" s="44"/>
      <c r="R168" s="82"/>
      <c r="S168" s="82"/>
      <c r="T168" s="44"/>
      <c r="U168" s="44"/>
      <c r="V168" s="82"/>
      <c r="W168" s="82"/>
      <c r="X168" s="44"/>
      <c r="Z168" s="44"/>
    </row>
    <row r="169" spans="2:26">
      <c r="B169" s="82"/>
      <c r="C169" s="44"/>
      <c r="D169" s="82"/>
      <c r="E169" s="82"/>
      <c r="F169" s="82"/>
      <c r="G169" s="68"/>
      <c r="J169" s="44"/>
      <c r="K169" s="44"/>
      <c r="L169" s="44"/>
      <c r="O169" s="44"/>
      <c r="P169" s="82"/>
      <c r="Q169" s="44"/>
      <c r="R169" s="82"/>
      <c r="S169" s="82"/>
      <c r="T169" s="44"/>
      <c r="U169" s="44"/>
      <c r="V169" s="82"/>
      <c r="W169" s="82"/>
      <c r="X169" s="44"/>
      <c r="Z169" s="44"/>
    </row>
    <row r="170" spans="2:26">
      <c r="B170" s="82"/>
      <c r="C170" s="44"/>
      <c r="D170" s="82"/>
      <c r="E170" s="82"/>
      <c r="F170" s="82"/>
      <c r="G170" s="68"/>
      <c r="J170" s="44"/>
      <c r="K170" s="44"/>
      <c r="L170" s="44"/>
      <c r="O170" s="44"/>
      <c r="P170" s="82"/>
      <c r="Q170" s="44"/>
      <c r="R170" s="82"/>
      <c r="S170" s="82"/>
      <c r="T170" s="44"/>
      <c r="U170" s="44"/>
      <c r="V170" s="82"/>
      <c r="W170" s="82"/>
      <c r="X170" s="44"/>
      <c r="Z170" s="44"/>
    </row>
    <row r="171" spans="2:26">
      <c r="B171" s="82"/>
      <c r="C171" s="44"/>
      <c r="D171" s="82"/>
      <c r="E171" s="82"/>
      <c r="F171" s="82"/>
      <c r="G171" s="68"/>
      <c r="J171" s="44"/>
      <c r="K171" s="44"/>
      <c r="L171" s="44"/>
      <c r="O171" s="44"/>
      <c r="P171" s="82"/>
      <c r="Q171" s="44"/>
      <c r="R171" s="82"/>
      <c r="S171" s="82"/>
      <c r="T171" s="44"/>
      <c r="U171" s="44"/>
      <c r="V171" s="82"/>
      <c r="W171" s="82"/>
      <c r="X171" s="44"/>
      <c r="Z171" s="44"/>
    </row>
    <row r="172" spans="2:26">
      <c r="B172" s="82"/>
      <c r="C172" s="44"/>
      <c r="D172" s="82"/>
      <c r="E172" s="82"/>
      <c r="F172" s="82"/>
      <c r="G172" s="68"/>
      <c r="J172" s="44"/>
      <c r="K172" s="44"/>
      <c r="L172" s="44"/>
      <c r="O172" s="44"/>
      <c r="P172" s="82"/>
      <c r="Q172" s="44"/>
      <c r="R172" s="82"/>
      <c r="S172" s="82"/>
      <c r="T172" s="44"/>
      <c r="U172" s="44"/>
      <c r="V172" s="82"/>
      <c r="W172" s="82"/>
      <c r="X172" s="44"/>
      <c r="Z172" s="44"/>
    </row>
    <row r="173" spans="2:26">
      <c r="B173" s="82"/>
      <c r="C173" s="44"/>
      <c r="D173" s="82"/>
      <c r="E173" s="82"/>
      <c r="F173" s="82"/>
      <c r="G173" s="68"/>
      <c r="J173" s="44"/>
      <c r="K173" s="44"/>
      <c r="L173" s="44"/>
      <c r="O173" s="44"/>
      <c r="P173" s="82"/>
      <c r="Q173" s="44"/>
      <c r="R173" s="82"/>
      <c r="S173" s="82"/>
      <c r="T173" s="44"/>
      <c r="U173" s="44"/>
      <c r="V173" s="82"/>
      <c r="W173" s="82"/>
      <c r="X173" s="44"/>
      <c r="Z173" s="44"/>
    </row>
    <row r="174" spans="2:26">
      <c r="B174" s="82"/>
      <c r="C174" s="44"/>
      <c r="D174" s="82"/>
      <c r="E174" s="82"/>
      <c r="F174" s="82"/>
      <c r="G174" s="68"/>
      <c r="J174" s="44"/>
      <c r="K174" s="44"/>
      <c r="L174" s="44"/>
      <c r="O174" s="44"/>
      <c r="P174" s="82"/>
      <c r="Q174" s="44"/>
      <c r="R174" s="82"/>
      <c r="S174" s="82"/>
      <c r="T174" s="44"/>
      <c r="U174" s="44"/>
      <c r="V174" s="82"/>
      <c r="W174" s="82"/>
      <c r="X174" s="44"/>
      <c r="Z174" s="44"/>
    </row>
    <row r="175" spans="2:26">
      <c r="B175" s="82"/>
      <c r="C175" s="44"/>
      <c r="D175" s="82"/>
      <c r="E175" s="82"/>
      <c r="F175" s="82"/>
      <c r="G175" s="68"/>
      <c r="J175" s="44"/>
      <c r="K175" s="44"/>
      <c r="L175" s="44"/>
      <c r="O175" s="44"/>
      <c r="P175" s="82"/>
      <c r="Q175" s="44"/>
      <c r="R175" s="82"/>
      <c r="S175" s="82"/>
      <c r="T175" s="44"/>
      <c r="U175" s="44"/>
      <c r="V175" s="82"/>
      <c r="W175" s="82"/>
      <c r="X175" s="44"/>
      <c r="Z175" s="44"/>
    </row>
    <row r="176" spans="2:26">
      <c r="B176" s="82"/>
      <c r="C176" s="44"/>
      <c r="D176" s="82"/>
      <c r="E176" s="82"/>
      <c r="F176" s="82"/>
      <c r="G176" s="68"/>
      <c r="J176" s="44"/>
      <c r="K176" s="44"/>
      <c r="L176" s="44"/>
      <c r="O176" s="44"/>
      <c r="P176" s="82"/>
      <c r="Q176" s="44"/>
      <c r="R176" s="82"/>
      <c r="S176" s="82"/>
      <c r="T176" s="44"/>
      <c r="U176" s="44"/>
      <c r="V176" s="82"/>
      <c r="W176" s="82"/>
      <c r="X176" s="44"/>
      <c r="Z176" s="44"/>
    </row>
    <row r="177" spans="2:26">
      <c r="B177" s="82"/>
      <c r="C177" s="44"/>
      <c r="D177" s="82"/>
      <c r="E177" s="82"/>
      <c r="F177" s="82"/>
      <c r="G177" s="68"/>
      <c r="J177" s="44"/>
      <c r="K177" s="44"/>
      <c r="L177" s="44"/>
      <c r="O177" s="44"/>
      <c r="P177" s="82"/>
      <c r="Q177" s="44"/>
      <c r="R177" s="82"/>
      <c r="S177" s="82"/>
      <c r="T177" s="44"/>
      <c r="U177" s="44"/>
      <c r="V177" s="82"/>
      <c r="W177" s="82"/>
      <c r="X177" s="44"/>
      <c r="Z177" s="44"/>
    </row>
    <row r="178" spans="2:26">
      <c r="B178" s="82"/>
      <c r="C178" s="44"/>
      <c r="D178" s="82"/>
      <c r="E178" s="82"/>
      <c r="F178" s="82"/>
      <c r="G178" s="68"/>
      <c r="J178" s="44"/>
      <c r="K178" s="44"/>
      <c r="L178" s="44"/>
      <c r="O178" s="44"/>
      <c r="P178" s="82"/>
      <c r="Q178" s="44"/>
      <c r="R178" s="82"/>
      <c r="S178" s="82"/>
      <c r="T178" s="44"/>
      <c r="U178" s="44"/>
      <c r="V178" s="82"/>
      <c r="W178" s="82"/>
      <c r="X178" s="44"/>
      <c r="Z178" s="44"/>
    </row>
    <row r="179" spans="2:26">
      <c r="B179" s="82"/>
      <c r="C179" s="44"/>
      <c r="D179" s="82"/>
      <c r="E179" s="82"/>
      <c r="F179" s="82"/>
      <c r="G179" s="68"/>
      <c r="J179" s="44"/>
      <c r="K179" s="44"/>
      <c r="L179" s="44"/>
      <c r="O179" s="44"/>
      <c r="P179" s="82"/>
      <c r="Q179" s="44"/>
      <c r="R179" s="82"/>
      <c r="S179" s="82"/>
      <c r="T179" s="44"/>
      <c r="U179" s="44"/>
      <c r="V179" s="82"/>
      <c r="W179" s="82"/>
      <c r="X179" s="44"/>
      <c r="Z179" s="44"/>
    </row>
    <row r="180" spans="2:26">
      <c r="B180" s="82"/>
      <c r="C180" s="44"/>
      <c r="D180" s="82"/>
      <c r="E180" s="82"/>
      <c r="F180" s="82"/>
      <c r="G180" s="68"/>
      <c r="J180" s="44"/>
      <c r="K180" s="44"/>
      <c r="L180" s="44"/>
      <c r="O180" s="44"/>
      <c r="P180" s="82"/>
      <c r="Q180" s="44"/>
      <c r="R180" s="82"/>
      <c r="S180" s="82"/>
      <c r="T180" s="44"/>
      <c r="U180" s="44"/>
      <c r="V180" s="82"/>
      <c r="W180" s="82"/>
      <c r="X180" s="44"/>
      <c r="Z180" s="44"/>
    </row>
    <row r="181" spans="2:26">
      <c r="B181" s="82"/>
      <c r="C181" s="44"/>
      <c r="D181" s="82"/>
      <c r="E181" s="82"/>
      <c r="F181" s="82"/>
      <c r="G181" s="68"/>
      <c r="J181" s="44"/>
      <c r="K181" s="44"/>
      <c r="L181" s="44"/>
      <c r="O181" s="44"/>
      <c r="P181" s="82"/>
      <c r="Q181" s="44"/>
      <c r="R181" s="82"/>
      <c r="S181" s="82"/>
      <c r="T181" s="44"/>
      <c r="U181" s="44"/>
      <c r="V181" s="82"/>
      <c r="W181" s="82"/>
      <c r="X181" s="44"/>
      <c r="Z181" s="44"/>
    </row>
    <row r="182" spans="2:26">
      <c r="B182" s="82"/>
      <c r="C182" s="44"/>
      <c r="D182" s="82"/>
      <c r="E182" s="82"/>
      <c r="F182" s="82"/>
      <c r="G182" s="68"/>
      <c r="J182" s="44"/>
      <c r="K182" s="44"/>
      <c r="L182" s="44"/>
      <c r="O182" s="44"/>
      <c r="P182" s="82"/>
      <c r="Q182" s="44"/>
      <c r="R182" s="82"/>
      <c r="S182" s="82"/>
      <c r="T182" s="44"/>
      <c r="U182" s="44"/>
      <c r="V182" s="82"/>
      <c r="W182" s="82"/>
      <c r="X182" s="44"/>
      <c r="Z182" s="44"/>
    </row>
    <row r="183" spans="2:26">
      <c r="B183" s="82"/>
      <c r="C183" s="44"/>
      <c r="D183" s="82"/>
      <c r="E183" s="82"/>
      <c r="F183" s="82"/>
      <c r="G183" s="68"/>
      <c r="J183" s="44"/>
      <c r="K183" s="44"/>
      <c r="L183" s="44"/>
      <c r="O183" s="44"/>
      <c r="P183" s="82"/>
      <c r="Q183" s="44"/>
      <c r="R183" s="82"/>
      <c r="S183" s="82"/>
      <c r="T183" s="44"/>
      <c r="U183" s="44"/>
      <c r="V183" s="82"/>
      <c r="W183" s="82"/>
      <c r="X183" s="44"/>
      <c r="Z183" s="44"/>
    </row>
    <row r="184" spans="2:26">
      <c r="B184" s="82"/>
      <c r="C184" s="44"/>
      <c r="D184" s="82"/>
      <c r="E184" s="82"/>
      <c r="F184" s="82"/>
      <c r="G184" s="68"/>
      <c r="J184" s="44"/>
      <c r="K184" s="44"/>
      <c r="L184" s="44"/>
      <c r="O184" s="44"/>
      <c r="P184" s="82"/>
      <c r="Q184" s="44"/>
      <c r="R184" s="82"/>
      <c r="S184" s="82"/>
      <c r="T184" s="44"/>
      <c r="U184" s="44"/>
      <c r="V184" s="82"/>
      <c r="W184" s="82"/>
      <c r="X184" s="44"/>
      <c r="Z184" s="44"/>
    </row>
    <row r="185" spans="2:26">
      <c r="B185" s="82"/>
      <c r="C185" s="44"/>
      <c r="D185" s="82"/>
      <c r="E185" s="82"/>
      <c r="F185" s="82"/>
      <c r="G185" s="68"/>
      <c r="J185" s="44"/>
      <c r="K185" s="44"/>
      <c r="L185" s="44"/>
      <c r="O185" s="44"/>
      <c r="P185" s="82"/>
      <c r="Q185" s="44"/>
      <c r="R185" s="82"/>
      <c r="S185" s="82"/>
      <c r="T185" s="44"/>
      <c r="U185" s="44"/>
      <c r="V185" s="82"/>
      <c r="W185" s="82"/>
      <c r="X185" s="44"/>
      <c r="Z185" s="44"/>
    </row>
    <row r="186" spans="2:26">
      <c r="B186" s="82"/>
      <c r="C186" s="44"/>
      <c r="D186" s="82"/>
      <c r="E186" s="82"/>
      <c r="F186" s="82"/>
      <c r="G186" s="68"/>
      <c r="J186" s="44"/>
      <c r="K186" s="44"/>
      <c r="L186" s="44"/>
      <c r="O186" s="44"/>
      <c r="P186" s="82"/>
      <c r="Q186" s="44"/>
      <c r="R186" s="82"/>
      <c r="S186" s="82"/>
      <c r="T186" s="44"/>
      <c r="U186" s="44"/>
      <c r="V186" s="82"/>
      <c r="W186" s="82"/>
      <c r="X186" s="44"/>
      <c r="Z186" s="44"/>
    </row>
    <row r="187" spans="2:26">
      <c r="B187" s="82"/>
      <c r="C187" s="44"/>
      <c r="D187" s="82"/>
      <c r="E187" s="82"/>
      <c r="F187" s="82"/>
      <c r="G187" s="68"/>
      <c r="J187" s="44"/>
      <c r="K187" s="44"/>
      <c r="L187" s="44"/>
      <c r="O187" s="44"/>
      <c r="P187" s="82"/>
      <c r="Q187" s="44"/>
      <c r="R187" s="82"/>
      <c r="S187" s="82"/>
      <c r="T187" s="44"/>
      <c r="U187" s="44"/>
      <c r="V187" s="82"/>
      <c r="W187" s="82"/>
      <c r="X187" s="44"/>
      <c r="Z187" s="44"/>
    </row>
    <row r="188" spans="2:26">
      <c r="B188" s="82"/>
      <c r="C188" s="44"/>
      <c r="D188" s="82"/>
      <c r="E188" s="82"/>
      <c r="F188" s="82"/>
      <c r="G188" s="68"/>
      <c r="J188" s="44"/>
      <c r="K188" s="44"/>
      <c r="L188" s="44"/>
      <c r="O188" s="44"/>
      <c r="P188" s="82"/>
      <c r="Q188" s="44"/>
      <c r="R188" s="82"/>
      <c r="S188" s="82"/>
      <c r="T188" s="44"/>
      <c r="U188" s="44"/>
      <c r="V188" s="82"/>
      <c r="W188" s="82"/>
      <c r="X188" s="44"/>
      <c r="Z188" s="44"/>
    </row>
    <row r="189" spans="2:26">
      <c r="B189" s="82"/>
      <c r="C189" s="44"/>
      <c r="D189" s="82"/>
      <c r="E189" s="82"/>
      <c r="F189" s="82"/>
      <c r="G189" s="68"/>
      <c r="J189" s="44"/>
      <c r="K189" s="44"/>
      <c r="L189" s="44"/>
      <c r="O189" s="44"/>
      <c r="P189" s="82"/>
      <c r="Q189" s="44"/>
      <c r="R189" s="82"/>
      <c r="S189" s="82"/>
      <c r="T189" s="44"/>
      <c r="U189" s="44"/>
      <c r="V189" s="82"/>
      <c r="W189" s="82"/>
      <c r="X189" s="44"/>
      <c r="Z189" s="44"/>
    </row>
    <row r="190" spans="2:26">
      <c r="B190" s="82"/>
      <c r="C190" s="44"/>
      <c r="D190" s="82"/>
      <c r="E190" s="82"/>
      <c r="F190" s="82"/>
      <c r="G190" s="68"/>
      <c r="J190" s="44"/>
      <c r="K190" s="44"/>
      <c r="L190" s="44"/>
      <c r="O190" s="44"/>
      <c r="P190" s="82"/>
      <c r="Q190" s="44"/>
      <c r="R190" s="82"/>
      <c r="S190" s="82"/>
      <c r="T190" s="44"/>
      <c r="U190" s="44"/>
      <c r="V190" s="82"/>
      <c r="W190" s="82"/>
      <c r="X190" s="44"/>
      <c r="Z190" s="44"/>
    </row>
    <row r="191" spans="2:26">
      <c r="B191" s="82"/>
      <c r="C191" s="44"/>
      <c r="D191" s="82"/>
      <c r="E191" s="82"/>
      <c r="F191" s="82"/>
      <c r="G191" s="68"/>
      <c r="J191" s="44"/>
      <c r="K191" s="44"/>
      <c r="L191" s="44"/>
      <c r="O191" s="44"/>
      <c r="P191" s="82"/>
      <c r="Q191" s="44"/>
      <c r="R191" s="82"/>
      <c r="S191" s="82"/>
      <c r="T191" s="44"/>
      <c r="U191" s="44"/>
      <c r="V191" s="82"/>
      <c r="W191" s="82"/>
      <c r="X191" s="44"/>
      <c r="Z191" s="44"/>
    </row>
    <row r="192" spans="2:26">
      <c r="B192" s="82"/>
      <c r="C192" s="44"/>
      <c r="D192" s="82"/>
      <c r="E192" s="82"/>
      <c r="F192" s="82"/>
      <c r="G192" s="68"/>
      <c r="J192" s="44"/>
      <c r="K192" s="44"/>
      <c r="L192" s="44"/>
      <c r="O192" s="44"/>
      <c r="P192" s="82"/>
      <c r="Q192" s="44"/>
      <c r="R192" s="82"/>
      <c r="S192" s="82"/>
      <c r="T192" s="44"/>
      <c r="U192" s="44"/>
      <c r="V192" s="82"/>
      <c r="W192" s="82"/>
      <c r="X192" s="44"/>
      <c r="Z192" s="44"/>
    </row>
    <row r="193" spans="2:26">
      <c r="B193" s="82"/>
      <c r="C193" s="44"/>
      <c r="D193" s="82"/>
      <c r="E193" s="82"/>
      <c r="F193" s="82"/>
      <c r="G193" s="68"/>
      <c r="J193" s="44"/>
      <c r="K193" s="44"/>
      <c r="L193" s="44"/>
      <c r="O193" s="44"/>
      <c r="P193" s="82"/>
      <c r="Q193" s="44"/>
      <c r="R193" s="82"/>
      <c r="S193" s="82"/>
      <c r="T193" s="44"/>
      <c r="U193" s="44"/>
      <c r="V193" s="82"/>
      <c r="W193" s="82"/>
      <c r="X193" s="44"/>
      <c r="Z193" s="44"/>
    </row>
    <row r="194" spans="2:26">
      <c r="B194" s="82"/>
      <c r="C194" s="44"/>
      <c r="D194" s="82"/>
      <c r="E194" s="82"/>
      <c r="F194" s="82"/>
      <c r="G194" s="68"/>
      <c r="J194" s="44"/>
      <c r="K194" s="44"/>
      <c r="L194" s="44"/>
      <c r="O194" s="44"/>
      <c r="P194" s="82"/>
      <c r="Q194" s="44"/>
      <c r="R194" s="82"/>
      <c r="S194" s="82"/>
      <c r="T194" s="44"/>
      <c r="U194" s="44"/>
      <c r="V194" s="82"/>
      <c r="W194" s="82"/>
      <c r="X194" s="44"/>
      <c r="Z194" s="44"/>
    </row>
    <row r="195" spans="2:26">
      <c r="B195" s="82"/>
      <c r="C195" s="44"/>
      <c r="D195" s="82"/>
      <c r="E195" s="82"/>
      <c r="F195" s="82"/>
      <c r="G195" s="68"/>
      <c r="J195" s="44"/>
      <c r="K195" s="44"/>
      <c r="L195" s="44"/>
      <c r="O195" s="44"/>
      <c r="P195" s="82"/>
      <c r="Q195" s="44"/>
      <c r="R195" s="82"/>
      <c r="S195" s="82"/>
      <c r="T195" s="44"/>
      <c r="U195" s="44"/>
      <c r="V195" s="82"/>
      <c r="W195" s="82"/>
      <c r="X195" s="44"/>
      <c r="Z195" s="44"/>
    </row>
    <row r="196" spans="2:26">
      <c r="B196" s="82"/>
      <c r="C196" s="44"/>
      <c r="D196" s="82"/>
      <c r="E196" s="82"/>
      <c r="F196" s="82"/>
      <c r="G196" s="68"/>
      <c r="J196" s="44"/>
      <c r="K196" s="44"/>
      <c r="L196" s="44"/>
      <c r="O196" s="44"/>
      <c r="P196" s="82"/>
      <c r="Q196" s="44"/>
      <c r="R196" s="82"/>
      <c r="S196" s="82"/>
      <c r="T196" s="44"/>
      <c r="U196" s="44"/>
      <c r="V196" s="82"/>
      <c r="W196" s="82"/>
      <c r="X196" s="44"/>
      <c r="Z196" s="44"/>
    </row>
    <row r="197" spans="2:26">
      <c r="B197" s="82"/>
      <c r="C197" s="44"/>
      <c r="D197" s="82"/>
      <c r="E197" s="82"/>
      <c r="F197" s="82"/>
      <c r="G197" s="68"/>
      <c r="J197" s="44"/>
      <c r="K197" s="44"/>
      <c r="L197" s="44"/>
      <c r="O197" s="44"/>
      <c r="P197" s="82"/>
      <c r="Q197" s="44"/>
      <c r="R197" s="82"/>
      <c r="S197" s="82"/>
      <c r="T197" s="44"/>
      <c r="U197" s="44"/>
      <c r="V197" s="82"/>
      <c r="W197" s="82"/>
      <c r="X197" s="44"/>
      <c r="Z197" s="44"/>
    </row>
    <row r="198" spans="2:26">
      <c r="B198" s="82"/>
      <c r="C198" s="44"/>
      <c r="D198" s="82"/>
      <c r="E198" s="82"/>
      <c r="F198" s="82"/>
      <c r="G198" s="68"/>
      <c r="J198" s="44"/>
      <c r="K198" s="44"/>
      <c r="L198" s="44"/>
      <c r="O198" s="44"/>
      <c r="P198" s="82"/>
      <c r="Q198" s="44"/>
      <c r="R198" s="82"/>
      <c r="S198" s="82"/>
      <c r="T198" s="44"/>
      <c r="U198" s="44"/>
      <c r="V198" s="82"/>
      <c r="W198" s="82"/>
      <c r="X198" s="44"/>
      <c r="Z198" s="44"/>
    </row>
    <row r="199" spans="2:26">
      <c r="B199" s="82"/>
      <c r="C199" s="44"/>
      <c r="D199" s="82"/>
      <c r="E199" s="82"/>
      <c r="F199" s="82"/>
      <c r="G199" s="68"/>
      <c r="J199" s="44"/>
      <c r="K199" s="44"/>
      <c r="L199" s="44"/>
      <c r="O199" s="44"/>
      <c r="P199" s="82"/>
      <c r="Q199" s="44"/>
      <c r="R199" s="82"/>
      <c r="S199" s="82"/>
      <c r="T199" s="44"/>
      <c r="U199" s="44"/>
      <c r="V199" s="82"/>
      <c r="W199" s="82"/>
      <c r="X199" s="44"/>
      <c r="Z199" s="44"/>
    </row>
    <row r="200" spans="2:26">
      <c r="B200" s="82"/>
      <c r="C200" s="44"/>
      <c r="D200" s="82"/>
      <c r="E200" s="82"/>
      <c r="F200" s="82"/>
      <c r="G200" s="68"/>
      <c r="J200" s="44"/>
      <c r="K200" s="44"/>
      <c r="L200" s="44"/>
      <c r="O200" s="44"/>
      <c r="P200" s="82"/>
      <c r="Q200" s="44"/>
      <c r="R200" s="82"/>
      <c r="S200" s="82"/>
      <c r="T200" s="44"/>
      <c r="U200" s="44"/>
      <c r="V200" s="82"/>
      <c r="W200" s="82"/>
      <c r="X200" s="44"/>
      <c r="Z200" s="44"/>
    </row>
    <row r="201" spans="2:26">
      <c r="B201" s="82"/>
      <c r="C201" s="44"/>
      <c r="D201" s="82"/>
      <c r="E201" s="82"/>
      <c r="F201" s="82"/>
      <c r="G201" s="68"/>
      <c r="J201" s="44"/>
      <c r="K201" s="44"/>
      <c r="L201" s="44"/>
      <c r="O201" s="44"/>
      <c r="P201" s="82"/>
      <c r="Q201" s="44"/>
      <c r="R201" s="82"/>
      <c r="S201" s="82"/>
      <c r="T201" s="44"/>
      <c r="U201" s="44"/>
      <c r="V201" s="82"/>
      <c r="W201" s="82"/>
      <c r="X201" s="44"/>
      <c r="Z201" s="44"/>
    </row>
    <row r="202" spans="2:26">
      <c r="B202" s="82"/>
      <c r="C202" s="44"/>
      <c r="D202" s="82"/>
      <c r="E202" s="82"/>
      <c r="F202" s="82"/>
      <c r="G202" s="68"/>
      <c r="J202" s="44"/>
      <c r="K202" s="44"/>
      <c r="L202" s="44"/>
      <c r="O202" s="44"/>
      <c r="P202" s="82"/>
      <c r="Q202" s="44"/>
      <c r="R202" s="82"/>
      <c r="S202" s="82"/>
      <c r="T202" s="44"/>
      <c r="U202" s="44"/>
      <c r="V202" s="82"/>
      <c r="W202" s="82"/>
      <c r="X202" s="44"/>
      <c r="Z202" s="44"/>
    </row>
    <row r="203" spans="2:26">
      <c r="B203" s="82"/>
      <c r="C203" s="44"/>
      <c r="D203" s="82"/>
      <c r="E203" s="82"/>
      <c r="F203" s="82"/>
      <c r="G203" s="68"/>
      <c r="J203" s="44"/>
      <c r="K203" s="44"/>
      <c r="L203" s="44"/>
      <c r="O203" s="44"/>
      <c r="P203" s="82"/>
      <c r="Q203" s="44"/>
      <c r="R203" s="82"/>
      <c r="S203" s="82"/>
      <c r="T203" s="44"/>
      <c r="U203" s="44"/>
      <c r="V203" s="82"/>
      <c r="W203" s="82"/>
      <c r="X203" s="44"/>
      <c r="Z203" s="44"/>
    </row>
    <row r="204" spans="2:26">
      <c r="B204" s="82"/>
      <c r="C204" s="44"/>
      <c r="D204" s="82"/>
      <c r="E204" s="82"/>
      <c r="F204" s="82"/>
      <c r="G204" s="68"/>
      <c r="J204" s="44"/>
      <c r="K204" s="44"/>
      <c r="L204" s="44"/>
      <c r="O204" s="44"/>
      <c r="P204" s="82"/>
      <c r="Q204" s="44"/>
      <c r="R204" s="82"/>
      <c r="S204" s="82"/>
      <c r="T204" s="44"/>
      <c r="U204" s="44"/>
      <c r="V204" s="82"/>
      <c r="W204" s="82"/>
      <c r="X204" s="44"/>
      <c r="Z204" s="44"/>
    </row>
    <row r="205" spans="2:26">
      <c r="B205" s="82"/>
      <c r="C205" s="44"/>
      <c r="D205" s="82"/>
      <c r="E205" s="82"/>
      <c r="F205" s="82"/>
      <c r="G205" s="68"/>
      <c r="J205" s="44"/>
      <c r="K205" s="44"/>
      <c r="L205" s="44"/>
      <c r="O205" s="44"/>
      <c r="P205" s="82"/>
      <c r="Q205" s="44"/>
      <c r="R205" s="82"/>
      <c r="S205" s="82"/>
      <c r="T205" s="44"/>
      <c r="U205" s="44"/>
      <c r="V205" s="82"/>
      <c r="W205" s="82"/>
      <c r="X205" s="44"/>
      <c r="Z205" s="44"/>
    </row>
    <row r="206" spans="2:26">
      <c r="B206" s="82"/>
      <c r="C206" s="44"/>
      <c r="D206" s="82"/>
      <c r="E206" s="82"/>
      <c r="F206" s="82"/>
      <c r="G206" s="68"/>
      <c r="J206" s="44"/>
      <c r="K206" s="44"/>
      <c r="L206" s="44"/>
      <c r="O206" s="44"/>
      <c r="P206" s="82"/>
      <c r="Q206" s="44"/>
      <c r="R206" s="82"/>
      <c r="S206" s="82"/>
      <c r="T206" s="44"/>
      <c r="U206" s="44"/>
      <c r="V206" s="82"/>
      <c r="W206" s="82"/>
      <c r="X206" s="44"/>
      <c r="Z206" s="44"/>
    </row>
    <row r="207" spans="2:26">
      <c r="B207" s="82"/>
      <c r="C207" s="44"/>
      <c r="D207" s="82"/>
      <c r="E207" s="82"/>
      <c r="F207" s="82"/>
      <c r="G207" s="68"/>
      <c r="J207" s="44"/>
      <c r="K207" s="44"/>
      <c r="L207" s="44"/>
      <c r="O207" s="44"/>
      <c r="P207" s="82"/>
      <c r="Q207" s="44"/>
      <c r="R207" s="82"/>
      <c r="S207" s="82"/>
      <c r="T207" s="44"/>
      <c r="U207" s="44"/>
      <c r="V207" s="82"/>
      <c r="W207" s="82"/>
      <c r="X207" s="44"/>
      <c r="Z207" s="44"/>
    </row>
    <row r="208" spans="2:26">
      <c r="B208" s="82"/>
      <c r="C208" s="44"/>
      <c r="D208" s="82"/>
      <c r="E208" s="82"/>
      <c r="F208" s="82"/>
      <c r="G208" s="68"/>
      <c r="J208" s="44"/>
      <c r="K208" s="44"/>
      <c r="L208" s="44"/>
      <c r="O208" s="44"/>
      <c r="P208" s="82"/>
      <c r="Q208" s="44"/>
      <c r="R208" s="82"/>
      <c r="S208" s="82"/>
      <c r="T208" s="44"/>
      <c r="U208" s="44"/>
      <c r="V208" s="82"/>
      <c r="W208" s="82"/>
      <c r="X208" s="44"/>
      <c r="Z208" s="44"/>
    </row>
    <row r="209" spans="2:26">
      <c r="B209" s="82"/>
      <c r="C209" s="44"/>
      <c r="D209" s="82"/>
      <c r="E209" s="82"/>
      <c r="F209" s="82"/>
      <c r="G209" s="68"/>
      <c r="J209" s="44"/>
      <c r="K209" s="44"/>
      <c r="L209" s="44"/>
      <c r="O209" s="44"/>
      <c r="P209" s="82"/>
      <c r="Q209" s="44"/>
      <c r="R209" s="82"/>
      <c r="S209" s="82"/>
      <c r="T209" s="44"/>
      <c r="U209" s="44"/>
      <c r="V209" s="82"/>
      <c r="W209" s="82"/>
      <c r="X209" s="44"/>
      <c r="Z209" s="44"/>
    </row>
    <row r="210" spans="2:26">
      <c r="B210" s="82"/>
      <c r="C210" s="44"/>
      <c r="D210" s="82"/>
      <c r="E210" s="82"/>
      <c r="F210" s="82"/>
      <c r="G210" s="68"/>
      <c r="J210" s="44"/>
      <c r="K210" s="44"/>
      <c r="L210" s="44"/>
      <c r="O210" s="44"/>
      <c r="P210" s="82"/>
      <c r="Q210" s="44"/>
      <c r="R210" s="82"/>
      <c r="S210" s="82"/>
      <c r="T210" s="44"/>
      <c r="U210" s="44"/>
      <c r="V210" s="82"/>
      <c r="W210" s="82"/>
      <c r="X210" s="44"/>
      <c r="Z210" s="44"/>
    </row>
    <row r="211" spans="2:26">
      <c r="B211" s="82"/>
      <c r="C211" s="44"/>
      <c r="D211" s="82"/>
      <c r="E211" s="82"/>
      <c r="F211" s="82"/>
      <c r="G211" s="68"/>
      <c r="J211" s="44"/>
      <c r="K211" s="44"/>
      <c r="L211" s="44"/>
      <c r="O211" s="44"/>
      <c r="P211" s="82"/>
      <c r="Q211" s="44"/>
      <c r="R211" s="82"/>
      <c r="S211" s="82"/>
      <c r="T211" s="44"/>
      <c r="U211" s="44"/>
      <c r="V211" s="82"/>
      <c r="W211" s="82"/>
      <c r="X211" s="44"/>
      <c r="Z211" s="44"/>
    </row>
    <row r="212" spans="2:26">
      <c r="B212" s="82"/>
      <c r="C212" s="44"/>
      <c r="D212" s="82"/>
      <c r="E212" s="82"/>
      <c r="F212" s="82"/>
      <c r="G212" s="68"/>
      <c r="J212" s="44"/>
      <c r="K212" s="44"/>
      <c r="L212" s="44"/>
      <c r="O212" s="44"/>
      <c r="P212" s="82"/>
      <c r="Q212" s="44"/>
      <c r="R212" s="82"/>
      <c r="S212" s="82"/>
      <c r="T212" s="44"/>
      <c r="U212" s="44"/>
      <c r="V212" s="82"/>
      <c r="W212" s="82"/>
      <c r="X212" s="44"/>
      <c r="Z212" s="44"/>
    </row>
    <row r="213" spans="2:26">
      <c r="B213" s="82"/>
      <c r="C213" s="44"/>
      <c r="D213" s="82"/>
      <c r="E213" s="82"/>
      <c r="F213" s="82"/>
      <c r="G213" s="68"/>
      <c r="J213" s="44"/>
      <c r="K213" s="44"/>
      <c r="L213" s="44"/>
      <c r="O213" s="44"/>
      <c r="P213" s="82"/>
      <c r="Q213" s="44"/>
      <c r="R213" s="82"/>
      <c r="S213" s="82"/>
      <c r="T213" s="44"/>
      <c r="U213" s="44"/>
      <c r="V213" s="82"/>
      <c r="W213" s="82"/>
      <c r="X213" s="44"/>
      <c r="Z213" s="44"/>
    </row>
    <row r="214" spans="2:26">
      <c r="B214" s="82"/>
      <c r="C214" s="44"/>
      <c r="D214" s="82"/>
      <c r="E214" s="82"/>
      <c r="F214" s="82"/>
      <c r="G214" s="68"/>
      <c r="J214" s="44"/>
      <c r="K214" s="44"/>
      <c r="L214" s="44"/>
      <c r="O214" s="44"/>
      <c r="P214" s="82"/>
      <c r="Q214" s="44"/>
      <c r="R214" s="82"/>
      <c r="S214" s="82"/>
      <c r="T214" s="44"/>
      <c r="U214" s="44"/>
      <c r="V214" s="82"/>
      <c r="W214" s="82"/>
      <c r="X214" s="44"/>
      <c r="Z214" s="44"/>
    </row>
    <row r="215" spans="2:26">
      <c r="B215" s="82"/>
      <c r="C215" s="44"/>
      <c r="D215" s="82"/>
      <c r="E215" s="82"/>
      <c r="F215" s="82"/>
      <c r="G215" s="68"/>
      <c r="J215" s="44"/>
      <c r="K215" s="44"/>
      <c r="L215" s="44"/>
      <c r="O215" s="44"/>
      <c r="P215" s="82"/>
      <c r="Q215" s="44"/>
      <c r="R215" s="82"/>
      <c r="S215" s="82"/>
      <c r="T215" s="44"/>
      <c r="U215" s="44"/>
      <c r="V215" s="82"/>
      <c r="W215" s="82"/>
      <c r="X215" s="44"/>
      <c r="Z215" s="44"/>
    </row>
    <row r="216" spans="2:26">
      <c r="B216" s="82"/>
      <c r="C216" s="44"/>
      <c r="D216" s="82"/>
      <c r="E216" s="82"/>
      <c r="F216" s="82"/>
      <c r="G216" s="68"/>
      <c r="J216" s="44"/>
      <c r="K216" s="44"/>
      <c r="L216" s="44"/>
      <c r="O216" s="44"/>
      <c r="P216" s="82"/>
      <c r="Q216" s="44"/>
      <c r="R216" s="82"/>
      <c r="S216" s="82"/>
      <c r="T216" s="44"/>
      <c r="U216" s="44"/>
      <c r="V216" s="82"/>
      <c r="W216" s="82"/>
      <c r="X216" s="44"/>
      <c r="Z216" s="44"/>
    </row>
    <row r="217" spans="2:26">
      <c r="B217" s="82"/>
      <c r="C217" s="44"/>
      <c r="D217" s="82"/>
      <c r="E217" s="82"/>
      <c r="F217" s="82"/>
      <c r="G217" s="68"/>
      <c r="J217" s="44"/>
      <c r="K217" s="44"/>
      <c r="L217" s="44"/>
      <c r="O217" s="44"/>
      <c r="P217" s="82"/>
      <c r="Q217" s="44"/>
      <c r="R217" s="82"/>
      <c r="S217" s="82"/>
      <c r="T217" s="44"/>
      <c r="U217" s="44"/>
      <c r="V217" s="82"/>
      <c r="W217" s="82"/>
      <c r="X217" s="44"/>
      <c r="Z217" s="44"/>
    </row>
    <row r="218" spans="2:26">
      <c r="B218" s="82"/>
      <c r="C218" s="44"/>
      <c r="D218" s="82"/>
      <c r="E218" s="82"/>
      <c r="F218" s="82"/>
      <c r="G218" s="68"/>
      <c r="J218" s="44"/>
      <c r="K218" s="44"/>
      <c r="L218" s="44"/>
      <c r="O218" s="44"/>
      <c r="P218" s="82"/>
      <c r="Q218" s="44"/>
      <c r="R218" s="82"/>
      <c r="S218" s="82"/>
      <c r="T218" s="44"/>
      <c r="U218" s="44"/>
      <c r="V218" s="82"/>
      <c r="W218" s="82"/>
      <c r="X218" s="44"/>
      <c r="Z218" s="44"/>
    </row>
    <row r="219" spans="2:26">
      <c r="B219" s="82"/>
      <c r="C219" s="44"/>
      <c r="D219" s="82"/>
      <c r="E219" s="82"/>
      <c r="F219" s="82"/>
      <c r="G219" s="68"/>
      <c r="J219" s="44"/>
      <c r="K219" s="44"/>
      <c r="L219" s="44"/>
      <c r="O219" s="44"/>
      <c r="P219" s="82"/>
      <c r="Q219" s="44"/>
      <c r="R219" s="82"/>
      <c r="S219" s="82"/>
      <c r="T219" s="44"/>
      <c r="U219" s="44"/>
      <c r="V219" s="82"/>
      <c r="W219" s="82"/>
      <c r="X219" s="44"/>
      <c r="Z219" s="44"/>
    </row>
    <row r="220" spans="2:26">
      <c r="B220" s="82"/>
      <c r="C220" s="44"/>
      <c r="D220" s="82"/>
      <c r="E220" s="82"/>
      <c r="F220" s="82"/>
      <c r="G220" s="68"/>
      <c r="J220" s="44"/>
      <c r="K220" s="44"/>
      <c r="L220" s="44"/>
      <c r="O220" s="44"/>
      <c r="P220" s="82"/>
      <c r="Q220" s="44"/>
      <c r="R220" s="82"/>
      <c r="S220" s="82"/>
      <c r="T220" s="44"/>
      <c r="U220" s="44"/>
      <c r="V220" s="82"/>
      <c r="W220" s="82"/>
      <c r="X220" s="44"/>
      <c r="Z220" s="44"/>
    </row>
    <row r="221" spans="2:26">
      <c r="B221" s="82"/>
      <c r="C221" s="44"/>
      <c r="D221" s="82"/>
      <c r="E221" s="82"/>
      <c r="F221" s="82"/>
      <c r="G221" s="68"/>
      <c r="J221" s="44"/>
      <c r="K221" s="44"/>
      <c r="L221" s="44"/>
      <c r="O221" s="44"/>
      <c r="P221" s="82"/>
      <c r="Q221" s="44"/>
      <c r="R221" s="82"/>
      <c r="S221" s="82"/>
      <c r="T221" s="44"/>
      <c r="U221" s="44"/>
      <c r="V221" s="82"/>
      <c r="W221" s="82"/>
      <c r="X221" s="44"/>
      <c r="Z221" s="44"/>
    </row>
    <row r="222" spans="2:26">
      <c r="B222" s="82"/>
      <c r="C222" s="44"/>
      <c r="D222" s="82"/>
      <c r="E222" s="82"/>
      <c r="F222" s="82"/>
      <c r="G222" s="68"/>
      <c r="J222" s="44"/>
      <c r="K222" s="44"/>
      <c r="L222" s="44"/>
      <c r="O222" s="44"/>
      <c r="P222" s="82"/>
      <c r="Q222" s="44"/>
      <c r="R222" s="82"/>
      <c r="S222" s="82"/>
      <c r="T222" s="44"/>
      <c r="U222" s="44"/>
      <c r="V222" s="82"/>
      <c r="W222" s="82"/>
      <c r="X222" s="44"/>
      <c r="Z222" s="44"/>
    </row>
    <row r="223" spans="2:26">
      <c r="B223" s="82"/>
      <c r="C223" s="44"/>
      <c r="D223" s="82"/>
      <c r="E223" s="82"/>
      <c r="F223" s="82"/>
      <c r="G223" s="68"/>
      <c r="J223" s="44"/>
      <c r="K223" s="44"/>
      <c r="L223" s="44"/>
      <c r="O223" s="44"/>
      <c r="P223" s="82"/>
      <c r="Q223" s="44"/>
      <c r="R223" s="82"/>
      <c r="S223" s="82"/>
      <c r="T223" s="44"/>
      <c r="U223" s="44"/>
      <c r="V223" s="82"/>
      <c r="W223" s="82"/>
      <c r="X223" s="44"/>
      <c r="Z223" s="44"/>
    </row>
    <row r="224" spans="2:26">
      <c r="B224" s="82"/>
      <c r="C224" s="44"/>
      <c r="D224" s="82"/>
      <c r="E224" s="82"/>
      <c r="F224" s="82"/>
      <c r="G224" s="68"/>
      <c r="J224" s="44"/>
      <c r="K224" s="44"/>
      <c r="L224" s="44"/>
      <c r="O224" s="44"/>
      <c r="P224" s="82"/>
      <c r="Q224" s="44"/>
      <c r="R224" s="82"/>
      <c r="S224" s="82"/>
      <c r="T224" s="44"/>
      <c r="U224" s="44"/>
      <c r="V224" s="82"/>
      <c r="W224" s="82"/>
      <c r="X224" s="44"/>
      <c r="Z224" s="44"/>
    </row>
    <row r="225" spans="2:26">
      <c r="B225" s="82"/>
      <c r="C225" s="44"/>
      <c r="D225" s="82"/>
      <c r="E225" s="82"/>
      <c r="F225" s="82"/>
      <c r="G225" s="68"/>
      <c r="J225" s="44"/>
      <c r="K225" s="44"/>
      <c r="L225" s="44"/>
      <c r="O225" s="44"/>
      <c r="P225" s="82"/>
      <c r="Q225" s="44"/>
      <c r="R225" s="82"/>
      <c r="S225" s="82"/>
      <c r="T225" s="44"/>
      <c r="U225" s="44"/>
      <c r="V225" s="82"/>
      <c r="W225" s="82"/>
      <c r="X225" s="44"/>
      <c r="Z225" s="44"/>
    </row>
    <row r="226" spans="2:26">
      <c r="B226" s="82"/>
      <c r="C226" s="44"/>
      <c r="D226" s="82"/>
      <c r="E226" s="82"/>
      <c r="F226" s="82"/>
      <c r="G226" s="68"/>
      <c r="J226" s="44"/>
      <c r="K226" s="44"/>
      <c r="L226" s="44"/>
      <c r="O226" s="44"/>
      <c r="P226" s="82"/>
      <c r="Q226" s="44"/>
      <c r="R226" s="82"/>
      <c r="S226" s="82"/>
      <c r="T226" s="44"/>
      <c r="U226" s="44"/>
      <c r="V226" s="82"/>
      <c r="W226" s="82"/>
      <c r="X226" s="44"/>
      <c r="Z226" s="44"/>
    </row>
    <row r="227" spans="2:26">
      <c r="B227" s="82"/>
      <c r="C227" s="44"/>
      <c r="D227" s="82"/>
      <c r="E227" s="82"/>
      <c r="F227" s="82"/>
      <c r="G227" s="68"/>
      <c r="J227" s="44"/>
      <c r="K227" s="44"/>
      <c r="L227" s="44"/>
      <c r="O227" s="44"/>
      <c r="P227" s="82"/>
      <c r="Q227" s="44"/>
      <c r="R227" s="82"/>
      <c r="S227" s="82"/>
      <c r="T227" s="44"/>
      <c r="U227" s="44"/>
      <c r="V227" s="82"/>
      <c r="W227" s="82"/>
      <c r="X227" s="44"/>
      <c r="Z227" s="44"/>
    </row>
    <row r="228" spans="2:26">
      <c r="B228" s="82"/>
      <c r="C228" s="44"/>
      <c r="D228" s="82"/>
      <c r="E228" s="82"/>
      <c r="F228" s="82"/>
      <c r="G228" s="68"/>
      <c r="J228" s="44"/>
      <c r="K228" s="44"/>
      <c r="L228" s="44"/>
      <c r="O228" s="44"/>
      <c r="P228" s="82"/>
      <c r="Q228" s="44"/>
      <c r="R228" s="82"/>
      <c r="S228" s="82"/>
      <c r="T228" s="44"/>
      <c r="U228" s="44"/>
      <c r="V228" s="82"/>
      <c r="W228" s="82"/>
      <c r="X228" s="44"/>
      <c r="Z228" s="44"/>
    </row>
    <row r="229" spans="2:26">
      <c r="B229" s="82"/>
      <c r="C229" s="44"/>
      <c r="D229" s="82"/>
      <c r="E229" s="82"/>
      <c r="F229" s="82"/>
      <c r="G229" s="68"/>
      <c r="J229" s="44"/>
      <c r="K229" s="44"/>
      <c r="L229" s="44"/>
      <c r="O229" s="44"/>
      <c r="P229" s="82"/>
      <c r="Q229" s="44"/>
      <c r="R229" s="82"/>
      <c r="S229" s="82"/>
      <c r="T229" s="44"/>
      <c r="U229" s="44"/>
      <c r="V229" s="82"/>
      <c r="W229" s="82"/>
      <c r="X229" s="44"/>
      <c r="Z229" s="44"/>
    </row>
    <row r="230" spans="2:26">
      <c r="B230" s="82"/>
      <c r="C230" s="44"/>
      <c r="D230" s="82"/>
      <c r="E230" s="82"/>
      <c r="F230" s="82"/>
      <c r="G230" s="68"/>
      <c r="J230" s="44"/>
      <c r="K230" s="44"/>
      <c r="L230" s="44"/>
      <c r="O230" s="44"/>
      <c r="P230" s="82"/>
      <c r="Q230" s="44"/>
      <c r="R230" s="82"/>
      <c r="S230" s="82"/>
      <c r="T230" s="44"/>
      <c r="U230" s="44"/>
      <c r="V230" s="82"/>
      <c r="W230" s="82"/>
      <c r="X230" s="44"/>
      <c r="Z230" s="44"/>
    </row>
    <row r="231" spans="2:26">
      <c r="B231" s="82"/>
      <c r="C231" s="44"/>
      <c r="D231" s="82"/>
      <c r="E231" s="82"/>
      <c r="F231" s="82"/>
      <c r="G231" s="68"/>
      <c r="J231" s="44"/>
      <c r="K231" s="44"/>
      <c r="L231" s="44"/>
      <c r="O231" s="44"/>
      <c r="P231" s="82"/>
      <c r="Q231" s="44"/>
      <c r="R231" s="82"/>
      <c r="S231" s="82"/>
      <c r="T231" s="44"/>
      <c r="U231" s="44"/>
      <c r="V231" s="82"/>
      <c r="W231" s="82"/>
      <c r="X231" s="44"/>
      <c r="Z231" s="44"/>
    </row>
    <row r="232" spans="2:26">
      <c r="B232" s="82"/>
      <c r="C232" s="44"/>
      <c r="D232" s="82"/>
      <c r="E232" s="82"/>
      <c r="F232" s="82"/>
      <c r="G232" s="68"/>
      <c r="J232" s="44"/>
      <c r="K232" s="44"/>
      <c r="L232" s="44"/>
      <c r="O232" s="44"/>
      <c r="P232" s="82"/>
      <c r="Q232" s="44"/>
      <c r="R232" s="82"/>
      <c r="S232" s="82"/>
      <c r="T232" s="44"/>
      <c r="U232" s="44"/>
      <c r="V232" s="82"/>
      <c r="W232" s="82"/>
      <c r="X232" s="44"/>
      <c r="Z232" s="44"/>
    </row>
    <row r="233" spans="2:26">
      <c r="B233" s="82"/>
      <c r="C233" s="44"/>
      <c r="D233" s="82"/>
      <c r="E233" s="82"/>
      <c r="F233" s="82"/>
      <c r="G233" s="68"/>
      <c r="J233" s="44"/>
      <c r="K233" s="44"/>
      <c r="L233" s="44"/>
      <c r="O233" s="44"/>
      <c r="P233" s="82"/>
      <c r="Q233" s="44"/>
      <c r="R233" s="82"/>
      <c r="S233" s="82"/>
      <c r="T233" s="44"/>
      <c r="U233" s="44"/>
      <c r="V233" s="82"/>
      <c r="W233" s="82"/>
      <c r="X233" s="44"/>
      <c r="Z233" s="44"/>
    </row>
    <row r="234" spans="2:26">
      <c r="B234" s="82"/>
      <c r="C234" s="44"/>
      <c r="D234" s="82"/>
      <c r="E234" s="82"/>
      <c r="F234" s="82"/>
      <c r="G234" s="68"/>
      <c r="J234" s="44"/>
      <c r="K234" s="44"/>
      <c r="L234" s="44"/>
      <c r="O234" s="44"/>
      <c r="P234" s="82"/>
      <c r="Q234" s="44"/>
      <c r="R234" s="82"/>
      <c r="S234" s="82"/>
      <c r="T234" s="44"/>
      <c r="U234" s="44"/>
      <c r="V234" s="82"/>
      <c r="W234" s="82"/>
      <c r="X234" s="44"/>
      <c r="Z234" s="44"/>
    </row>
    <row r="235" spans="2:26">
      <c r="B235" s="82"/>
      <c r="C235" s="44"/>
      <c r="D235" s="82"/>
      <c r="E235" s="82"/>
      <c r="F235" s="82"/>
      <c r="G235" s="68"/>
      <c r="J235" s="44"/>
      <c r="K235" s="44"/>
      <c r="L235" s="44"/>
      <c r="O235" s="44"/>
      <c r="P235" s="82"/>
      <c r="Q235" s="44"/>
      <c r="R235" s="82"/>
      <c r="S235" s="82"/>
      <c r="T235" s="44"/>
      <c r="U235" s="44"/>
      <c r="V235" s="82"/>
      <c r="W235" s="82"/>
      <c r="X235" s="44"/>
      <c r="Z235" s="44"/>
    </row>
    <row r="236" spans="2:26">
      <c r="B236" s="82"/>
      <c r="C236" s="44"/>
      <c r="D236" s="82"/>
      <c r="E236" s="82"/>
      <c r="F236" s="82"/>
      <c r="G236" s="68"/>
      <c r="J236" s="44"/>
      <c r="K236" s="44"/>
      <c r="L236" s="44"/>
      <c r="O236" s="44"/>
      <c r="P236" s="82"/>
      <c r="Q236" s="44"/>
      <c r="R236" s="82"/>
      <c r="S236" s="82"/>
      <c r="T236" s="44"/>
      <c r="U236" s="44"/>
      <c r="V236" s="82"/>
      <c r="W236" s="82"/>
      <c r="X236" s="44"/>
      <c r="Z236" s="44"/>
    </row>
    <row r="237" spans="2:26">
      <c r="B237" s="82"/>
      <c r="C237" s="44"/>
      <c r="D237" s="82"/>
      <c r="E237" s="82"/>
      <c r="F237" s="82"/>
      <c r="G237" s="68"/>
      <c r="J237" s="44"/>
      <c r="K237" s="44"/>
      <c r="L237" s="44"/>
      <c r="O237" s="44"/>
      <c r="P237" s="82"/>
      <c r="Q237" s="44"/>
      <c r="R237" s="82"/>
      <c r="S237" s="82"/>
      <c r="T237" s="44"/>
      <c r="U237" s="44"/>
      <c r="V237" s="82"/>
      <c r="W237" s="82"/>
      <c r="X237" s="44"/>
      <c r="Z237" s="44"/>
    </row>
    <row r="238" spans="2:26">
      <c r="B238" s="82"/>
      <c r="C238" s="44"/>
      <c r="D238" s="82"/>
      <c r="E238" s="82"/>
      <c r="F238" s="82"/>
      <c r="G238" s="68"/>
      <c r="J238" s="44"/>
      <c r="K238" s="44"/>
      <c r="L238" s="44"/>
      <c r="O238" s="44"/>
      <c r="P238" s="82"/>
      <c r="Q238" s="44"/>
      <c r="R238" s="82"/>
      <c r="S238" s="82"/>
      <c r="T238" s="44"/>
      <c r="U238" s="44"/>
      <c r="V238" s="82"/>
      <c r="W238" s="82"/>
      <c r="X238" s="44"/>
      <c r="Z238" s="44"/>
    </row>
    <row r="239" spans="2:26">
      <c r="B239" s="82"/>
      <c r="C239" s="44"/>
      <c r="D239" s="82"/>
      <c r="E239" s="82"/>
      <c r="F239" s="82"/>
      <c r="G239" s="68"/>
      <c r="J239" s="44"/>
      <c r="K239" s="44"/>
      <c r="L239" s="44"/>
      <c r="O239" s="44"/>
      <c r="P239" s="82"/>
      <c r="Q239" s="44"/>
      <c r="R239" s="82"/>
      <c r="S239" s="82"/>
      <c r="T239" s="44"/>
      <c r="U239" s="44"/>
      <c r="V239" s="82"/>
      <c r="W239" s="82"/>
      <c r="X239" s="44"/>
      <c r="Z239" s="44"/>
    </row>
    <row r="240" spans="2:26">
      <c r="B240" s="82"/>
      <c r="C240" s="44"/>
      <c r="D240" s="82"/>
      <c r="E240" s="82"/>
      <c r="F240" s="82"/>
      <c r="G240" s="68"/>
      <c r="J240" s="44"/>
      <c r="K240" s="44"/>
      <c r="L240" s="44"/>
      <c r="O240" s="44"/>
      <c r="P240" s="82"/>
      <c r="Q240" s="44"/>
      <c r="R240" s="82"/>
      <c r="S240" s="82"/>
      <c r="T240" s="44"/>
      <c r="U240" s="44"/>
      <c r="V240" s="82"/>
      <c r="W240" s="82"/>
      <c r="X240" s="44"/>
      <c r="Z240" s="44"/>
    </row>
    <row r="241" spans="2:26">
      <c r="B241" s="82"/>
      <c r="C241" s="44"/>
      <c r="D241" s="82"/>
      <c r="E241" s="82"/>
      <c r="F241" s="82"/>
      <c r="G241" s="68"/>
      <c r="J241" s="44"/>
      <c r="K241" s="44"/>
      <c r="L241" s="44"/>
      <c r="O241" s="44"/>
      <c r="P241" s="82"/>
      <c r="Q241" s="44"/>
      <c r="R241" s="82"/>
      <c r="S241" s="82"/>
      <c r="T241" s="44"/>
      <c r="U241" s="44"/>
      <c r="V241" s="82"/>
      <c r="W241" s="82"/>
      <c r="X241" s="44"/>
      <c r="Z241" s="44"/>
    </row>
    <row r="242" spans="2:26">
      <c r="B242" s="82"/>
      <c r="C242" s="44"/>
      <c r="D242" s="82"/>
      <c r="E242" s="82"/>
      <c r="F242" s="82"/>
      <c r="G242" s="68"/>
      <c r="J242" s="44"/>
      <c r="K242" s="44"/>
      <c r="L242" s="44"/>
      <c r="O242" s="44"/>
      <c r="P242" s="82"/>
      <c r="Q242" s="44"/>
      <c r="R242" s="82"/>
      <c r="S242" s="82"/>
      <c r="T242" s="44"/>
      <c r="U242" s="44"/>
      <c r="V242" s="82"/>
      <c r="W242" s="82"/>
      <c r="X242" s="44"/>
      <c r="Z242" s="44"/>
    </row>
    <row r="243" spans="2:26">
      <c r="B243" s="82"/>
      <c r="C243" s="44"/>
      <c r="D243" s="82"/>
      <c r="E243" s="82"/>
      <c r="F243" s="82"/>
      <c r="G243" s="68"/>
      <c r="J243" s="44"/>
      <c r="K243" s="44"/>
      <c r="L243" s="44"/>
      <c r="O243" s="44"/>
      <c r="P243" s="82"/>
      <c r="Q243" s="44"/>
      <c r="R243" s="82"/>
      <c r="S243" s="82"/>
      <c r="T243" s="44"/>
      <c r="U243" s="44"/>
      <c r="V243" s="82"/>
      <c r="W243" s="82"/>
      <c r="X243" s="44"/>
      <c r="Z243" s="44"/>
    </row>
    <row r="244" spans="2:26">
      <c r="B244" s="82"/>
      <c r="C244" s="44"/>
      <c r="D244" s="82"/>
      <c r="E244" s="82"/>
      <c r="F244" s="82"/>
      <c r="G244" s="68"/>
      <c r="J244" s="44"/>
      <c r="K244" s="44"/>
      <c r="L244" s="44"/>
      <c r="O244" s="44"/>
      <c r="P244" s="82"/>
      <c r="Q244" s="44"/>
      <c r="R244" s="82"/>
      <c r="S244" s="82"/>
      <c r="T244" s="44"/>
      <c r="U244" s="44"/>
      <c r="V244" s="82"/>
      <c r="W244" s="82"/>
      <c r="X244" s="44"/>
      <c r="Z244" s="44"/>
    </row>
    <row r="245" spans="2:26">
      <c r="B245" s="82"/>
      <c r="C245" s="44"/>
      <c r="D245" s="82"/>
      <c r="E245" s="82"/>
      <c r="F245" s="82"/>
      <c r="G245" s="68"/>
      <c r="J245" s="44"/>
      <c r="K245" s="44"/>
      <c r="L245" s="44"/>
      <c r="O245" s="44"/>
      <c r="P245" s="82"/>
      <c r="Q245" s="44"/>
      <c r="R245" s="82"/>
      <c r="S245" s="82"/>
      <c r="T245" s="44"/>
      <c r="U245" s="44"/>
      <c r="V245" s="82"/>
      <c r="W245" s="82"/>
      <c r="X245" s="44"/>
      <c r="Z245" s="44"/>
    </row>
    <row r="246" spans="2:26">
      <c r="B246" s="82"/>
      <c r="C246" s="44"/>
      <c r="D246" s="82"/>
      <c r="E246" s="82"/>
      <c r="F246" s="82"/>
      <c r="G246" s="68"/>
      <c r="J246" s="44"/>
      <c r="K246" s="44"/>
      <c r="L246" s="44"/>
      <c r="O246" s="44"/>
      <c r="P246" s="82"/>
      <c r="Q246" s="44"/>
      <c r="R246" s="82"/>
      <c r="S246" s="82"/>
      <c r="T246" s="44"/>
      <c r="U246" s="44"/>
      <c r="V246" s="82"/>
      <c r="W246" s="82"/>
      <c r="X246" s="44"/>
      <c r="Z246" s="44"/>
    </row>
    <row r="247" spans="2:26">
      <c r="B247" s="82"/>
      <c r="C247" s="44"/>
      <c r="D247" s="82"/>
      <c r="E247" s="82"/>
      <c r="F247" s="82"/>
      <c r="G247" s="68"/>
      <c r="J247" s="44"/>
      <c r="K247" s="44"/>
      <c r="L247" s="44"/>
      <c r="O247" s="44"/>
      <c r="P247" s="82"/>
      <c r="Q247" s="44"/>
      <c r="R247" s="82"/>
      <c r="S247" s="82"/>
      <c r="T247" s="44"/>
      <c r="U247" s="44"/>
      <c r="V247" s="82"/>
      <c r="W247" s="82"/>
      <c r="X247" s="44"/>
      <c r="Z247" s="44"/>
    </row>
    <row r="248" spans="2:26">
      <c r="B248" s="82"/>
      <c r="C248" s="44"/>
      <c r="D248" s="82"/>
      <c r="E248" s="82"/>
      <c r="F248" s="82"/>
      <c r="G248" s="68"/>
      <c r="J248" s="44"/>
      <c r="K248" s="44"/>
      <c r="L248" s="44"/>
      <c r="O248" s="44"/>
      <c r="P248" s="82"/>
      <c r="Q248" s="44"/>
      <c r="R248" s="82"/>
      <c r="S248" s="82"/>
      <c r="T248" s="44"/>
      <c r="U248" s="44"/>
      <c r="V248" s="82"/>
      <c r="W248" s="82"/>
      <c r="X248" s="44"/>
      <c r="Z248" s="44"/>
    </row>
    <row r="249" spans="2:26">
      <c r="B249" s="82"/>
      <c r="C249" s="44"/>
      <c r="D249" s="82"/>
      <c r="E249" s="82"/>
      <c r="F249" s="82"/>
      <c r="G249" s="68"/>
      <c r="J249" s="44"/>
      <c r="K249" s="44"/>
      <c r="L249" s="44"/>
      <c r="O249" s="44"/>
      <c r="P249" s="82"/>
      <c r="Q249" s="44"/>
      <c r="R249" s="82"/>
      <c r="S249" s="82"/>
      <c r="T249" s="44"/>
      <c r="U249" s="44"/>
      <c r="V249" s="82"/>
      <c r="W249" s="82"/>
      <c r="X249" s="44"/>
      <c r="Z249" s="44"/>
    </row>
    <row r="250" spans="2:26">
      <c r="B250" s="82"/>
      <c r="C250" s="44"/>
      <c r="D250" s="82"/>
      <c r="E250" s="82"/>
      <c r="F250" s="82"/>
      <c r="G250" s="68"/>
      <c r="J250" s="44"/>
      <c r="K250" s="44"/>
      <c r="L250" s="44"/>
      <c r="O250" s="44"/>
      <c r="P250" s="82"/>
      <c r="Q250" s="44"/>
      <c r="R250" s="82"/>
      <c r="S250" s="82"/>
      <c r="T250" s="44"/>
      <c r="U250" s="44"/>
      <c r="V250" s="82"/>
      <c r="W250" s="82"/>
      <c r="X250" s="44"/>
      <c r="Z250" s="44"/>
    </row>
    <row r="251" spans="2:26">
      <c r="B251" s="82"/>
      <c r="C251" s="44"/>
      <c r="D251" s="82"/>
      <c r="E251" s="82"/>
      <c r="F251" s="82"/>
      <c r="G251" s="68"/>
      <c r="J251" s="44"/>
      <c r="K251" s="44"/>
      <c r="L251" s="44"/>
      <c r="O251" s="44"/>
      <c r="P251" s="82"/>
      <c r="Q251" s="44"/>
      <c r="R251" s="82"/>
      <c r="S251" s="82"/>
      <c r="T251" s="44"/>
      <c r="U251" s="44"/>
      <c r="V251" s="82"/>
      <c r="W251" s="82"/>
      <c r="X251" s="44"/>
      <c r="Z251" s="44"/>
    </row>
    <row r="252" spans="2:26">
      <c r="B252" s="82"/>
      <c r="C252" s="44"/>
      <c r="D252" s="82"/>
      <c r="E252" s="82"/>
      <c r="F252" s="82"/>
      <c r="G252" s="68"/>
      <c r="J252" s="44"/>
      <c r="K252" s="44"/>
      <c r="L252" s="44"/>
      <c r="O252" s="44"/>
      <c r="P252" s="82"/>
      <c r="Q252" s="44"/>
      <c r="R252" s="82"/>
      <c r="S252" s="82"/>
      <c r="T252" s="44"/>
      <c r="U252" s="44"/>
      <c r="V252" s="82"/>
      <c r="W252" s="82"/>
      <c r="X252" s="44"/>
      <c r="Z252" s="44"/>
    </row>
    <row r="253" spans="2:26">
      <c r="B253" s="82"/>
      <c r="C253" s="44"/>
      <c r="D253" s="82"/>
      <c r="E253" s="82"/>
      <c r="F253" s="82"/>
      <c r="G253" s="68"/>
      <c r="J253" s="44"/>
      <c r="K253" s="44"/>
      <c r="L253" s="44"/>
      <c r="O253" s="44"/>
      <c r="P253" s="82"/>
      <c r="Q253" s="44"/>
      <c r="R253" s="82"/>
      <c r="S253" s="82"/>
      <c r="T253" s="44"/>
      <c r="U253" s="44"/>
      <c r="V253" s="82"/>
      <c r="W253" s="82"/>
      <c r="X253" s="44"/>
      <c r="Z253" s="44"/>
    </row>
    <row r="254" spans="2:26">
      <c r="B254" s="82"/>
      <c r="C254" s="44"/>
      <c r="D254" s="82"/>
      <c r="E254" s="82"/>
      <c r="F254" s="82"/>
      <c r="G254" s="68"/>
      <c r="J254" s="44"/>
      <c r="K254" s="44"/>
      <c r="L254" s="44"/>
      <c r="O254" s="44"/>
      <c r="P254" s="82"/>
      <c r="Q254" s="44"/>
      <c r="R254" s="82"/>
      <c r="S254" s="82"/>
      <c r="T254" s="44"/>
      <c r="U254" s="44"/>
      <c r="V254" s="82"/>
      <c r="W254" s="82"/>
      <c r="X254" s="44"/>
      <c r="Z254" s="44"/>
    </row>
    <row r="255" spans="2:26">
      <c r="B255" s="82"/>
      <c r="C255" s="44"/>
      <c r="D255" s="82"/>
      <c r="E255" s="82"/>
      <c r="F255" s="82"/>
      <c r="G255" s="68"/>
      <c r="J255" s="44"/>
      <c r="K255" s="44"/>
      <c r="L255" s="44"/>
      <c r="O255" s="44"/>
      <c r="P255" s="82"/>
      <c r="Q255" s="44"/>
      <c r="R255" s="82"/>
      <c r="S255" s="82"/>
      <c r="T255" s="44"/>
      <c r="U255" s="44"/>
      <c r="V255" s="82"/>
      <c r="W255" s="82"/>
      <c r="X255" s="44"/>
      <c r="Z255" s="44"/>
    </row>
    <row r="256" spans="2:26">
      <c r="B256" s="82"/>
      <c r="C256" s="44"/>
      <c r="D256" s="82"/>
      <c r="E256" s="82"/>
      <c r="F256" s="82"/>
      <c r="G256" s="68"/>
      <c r="J256" s="44"/>
      <c r="K256" s="44"/>
      <c r="L256" s="44"/>
      <c r="O256" s="44"/>
      <c r="P256" s="82"/>
      <c r="Q256" s="44"/>
      <c r="R256" s="82"/>
      <c r="S256" s="82"/>
      <c r="T256" s="44"/>
      <c r="U256" s="44"/>
      <c r="V256" s="82"/>
      <c r="W256" s="82"/>
      <c r="X256" s="44"/>
      <c r="Z256" s="44"/>
    </row>
    <row r="257" spans="2:26">
      <c r="B257" s="82"/>
      <c r="C257" s="44"/>
      <c r="D257" s="82"/>
      <c r="E257" s="82"/>
      <c r="F257" s="82"/>
      <c r="G257" s="68"/>
      <c r="J257" s="44"/>
      <c r="K257" s="44"/>
      <c r="L257" s="44"/>
      <c r="O257" s="44"/>
      <c r="P257" s="82"/>
      <c r="Q257" s="44"/>
      <c r="R257" s="82"/>
      <c r="S257" s="82"/>
      <c r="T257" s="44"/>
      <c r="U257" s="44"/>
      <c r="V257" s="82"/>
      <c r="W257" s="82"/>
      <c r="X257" s="44"/>
      <c r="Z257" s="44"/>
    </row>
    <row r="258" spans="2:26">
      <c r="B258" s="82"/>
      <c r="C258" s="44"/>
      <c r="D258" s="82"/>
      <c r="E258" s="82"/>
      <c r="F258" s="82"/>
      <c r="G258" s="68"/>
      <c r="J258" s="44"/>
      <c r="K258" s="44"/>
      <c r="L258" s="44"/>
      <c r="O258" s="44"/>
      <c r="P258" s="82"/>
      <c r="Q258" s="44"/>
      <c r="R258" s="82"/>
      <c r="S258" s="82"/>
      <c r="T258" s="44"/>
      <c r="U258" s="44"/>
      <c r="V258" s="82"/>
      <c r="W258" s="82"/>
      <c r="X258" s="44"/>
      <c r="Z258" s="44"/>
    </row>
    <row r="259" spans="2:26">
      <c r="B259" s="82"/>
      <c r="C259" s="44"/>
      <c r="D259" s="82"/>
      <c r="E259" s="82"/>
      <c r="F259" s="82"/>
      <c r="G259" s="68"/>
      <c r="J259" s="44"/>
      <c r="K259" s="44"/>
      <c r="L259" s="44"/>
      <c r="O259" s="44"/>
      <c r="P259" s="82"/>
      <c r="Q259" s="44"/>
      <c r="R259" s="82"/>
      <c r="S259" s="82"/>
      <c r="T259" s="44"/>
      <c r="U259" s="44"/>
      <c r="V259" s="82"/>
      <c r="W259" s="82"/>
      <c r="X259" s="44"/>
      <c r="Z259" s="44"/>
    </row>
    <row r="260" spans="2:26">
      <c r="B260" s="82"/>
      <c r="C260" s="44"/>
      <c r="D260" s="82"/>
      <c r="E260" s="82"/>
      <c r="F260" s="82"/>
      <c r="G260" s="68"/>
      <c r="J260" s="44"/>
      <c r="K260" s="44"/>
      <c r="L260" s="44"/>
      <c r="O260" s="44"/>
      <c r="P260" s="82"/>
      <c r="Q260" s="44"/>
      <c r="R260" s="82"/>
      <c r="S260" s="82"/>
      <c r="T260" s="44"/>
      <c r="U260" s="44"/>
      <c r="V260" s="82"/>
      <c r="W260" s="82"/>
      <c r="X260" s="44"/>
      <c r="Z260" s="44"/>
    </row>
    <row r="261" spans="2:26">
      <c r="B261" s="82"/>
      <c r="C261" s="44"/>
      <c r="D261" s="82"/>
      <c r="E261" s="82"/>
      <c r="F261" s="82"/>
      <c r="G261" s="68"/>
      <c r="J261" s="44"/>
      <c r="K261" s="44"/>
      <c r="L261" s="44"/>
      <c r="O261" s="44"/>
      <c r="P261" s="82"/>
      <c r="Q261" s="44"/>
      <c r="R261" s="82"/>
      <c r="S261" s="82"/>
      <c r="T261" s="44"/>
      <c r="U261" s="44"/>
      <c r="V261" s="82"/>
      <c r="W261" s="82"/>
      <c r="X261" s="44"/>
      <c r="Z261" s="44"/>
    </row>
    <row r="262" spans="2:26">
      <c r="B262" s="82"/>
      <c r="C262" s="44"/>
      <c r="D262" s="82"/>
      <c r="E262" s="82"/>
      <c r="F262" s="82"/>
      <c r="G262" s="68"/>
      <c r="J262" s="44"/>
      <c r="K262" s="44"/>
      <c r="L262" s="44"/>
      <c r="O262" s="44"/>
      <c r="P262" s="82"/>
      <c r="Q262" s="44"/>
      <c r="R262" s="82"/>
      <c r="S262" s="82"/>
      <c r="T262" s="44"/>
      <c r="U262" s="44"/>
      <c r="V262" s="82"/>
      <c r="W262" s="82"/>
      <c r="X262" s="44"/>
      <c r="Z262" s="44"/>
    </row>
    <row r="263" spans="2:26">
      <c r="B263" s="82"/>
      <c r="C263" s="44"/>
      <c r="D263" s="82"/>
      <c r="E263" s="82"/>
      <c r="F263" s="82"/>
      <c r="G263" s="68"/>
      <c r="J263" s="44"/>
      <c r="K263" s="44"/>
      <c r="L263" s="44"/>
      <c r="O263" s="44"/>
      <c r="P263" s="82"/>
      <c r="Q263" s="44"/>
      <c r="R263" s="82"/>
      <c r="S263" s="82"/>
      <c r="T263" s="44"/>
      <c r="U263" s="44"/>
      <c r="V263" s="82"/>
      <c r="W263" s="82"/>
      <c r="X263" s="44"/>
      <c r="Z263" s="44"/>
    </row>
    <row r="264" spans="2:26">
      <c r="B264" s="82"/>
      <c r="C264" s="44"/>
      <c r="D264" s="82"/>
      <c r="E264" s="82"/>
      <c r="F264" s="82"/>
      <c r="G264" s="68"/>
      <c r="J264" s="44"/>
      <c r="K264" s="44"/>
      <c r="L264" s="44"/>
      <c r="O264" s="44"/>
      <c r="P264" s="82"/>
      <c r="Q264" s="44"/>
      <c r="R264" s="82"/>
      <c r="S264" s="82"/>
      <c r="T264" s="44"/>
      <c r="U264" s="44"/>
      <c r="V264" s="82"/>
      <c r="W264" s="82"/>
      <c r="X264" s="44"/>
      <c r="Z264" s="44"/>
    </row>
    <row r="265" spans="2:26">
      <c r="B265" s="82"/>
      <c r="C265" s="44"/>
      <c r="D265" s="82"/>
      <c r="E265" s="82"/>
      <c r="F265" s="82"/>
      <c r="G265" s="68"/>
      <c r="J265" s="44"/>
      <c r="K265" s="44"/>
      <c r="L265" s="44"/>
      <c r="O265" s="44"/>
      <c r="P265" s="82"/>
      <c r="Q265" s="44"/>
      <c r="R265" s="82"/>
      <c r="S265" s="82"/>
      <c r="T265" s="44"/>
      <c r="U265" s="44"/>
      <c r="V265" s="82"/>
      <c r="W265" s="82"/>
      <c r="X265" s="44"/>
      <c r="Z265" s="44"/>
    </row>
    <row r="266" spans="2:26">
      <c r="B266" s="82"/>
      <c r="C266" s="44"/>
      <c r="D266" s="82"/>
      <c r="E266" s="82"/>
      <c r="F266" s="82"/>
      <c r="G266" s="68"/>
      <c r="J266" s="44"/>
      <c r="K266" s="44"/>
      <c r="L266" s="44"/>
      <c r="O266" s="44"/>
      <c r="P266" s="82"/>
      <c r="Q266" s="44"/>
      <c r="R266" s="82"/>
      <c r="S266" s="82"/>
      <c r="T266" s="44"/>
      <c r="U266" s="44"/>
      <c r="V266" s="82"/>
      <c r="W266" s="82"/>
      <c r="X266" s="44"/>
      <c r="Z266" s="44"/>
    </row>
    <row r="267" spans="2:26">
      <c r="B267" s="82"/>
      <c r="C267" s="44"/>
      <c r="D267" s="82"/>
      <c r="E267" s="82"/>
      <c r="F267" s="82"/>
      <c r="G267" s="68"/>
      <c r="J267" s="44"/>
      <c r="K267" s="44"/>
      <c r="L267" s="44"/>
      <c r="O267" s="44"/>
      <c r="P267" s="82"/>
      <c r="Q267" s="44"/>
      <c r="R267" s="82"/>
      <c r="S267" s="82"/>
      <c r="T267" s="44"/>
      <c r="U267" s="44"/>
      <c r="V267" s="82"/>
      <c r="W267" s="82"/>
      <c r="X267" s="44"/>
      <c r="Z267" s="44"/>
    </row>
    <row r="268" spans="2:26">
      <c r="B268" s="82"/>
      <c r="C268" s="44"/>
      <c r="D268" s="82"/>
      <c r="E268" s="82"/>
      <c r="F268" s="82"/>
      <c r="G268" s="68"/>
      <c r="J268" s="44"/>
      <c r="K268" s="44"/>
      <c r="L268" s="44"/>
      <c r="O268" s="44"/>
      <c r="P268" s="82"/>
      <c r="Q268" s="44"/>
      <c r="R268" s="82"/>
      <c r="S268" s="82"/>
      <c r="T268" s="44"/>
      <c r="U268" s="44"/>
      <c r="V268" s="82"/>
      <c r="W268" s="82"/>
      <c r="X268" s="44"/>
      <c r="Z268" s="44"/>
    </row>
    <row r="269" spans="2:26">
      <c r="B269" s="82"/>
      <c r="C269" s="44"/>
      <c r="D269" s="82"/>
      <c r="E269" s="82"/>
      <c r="F269" s="82"/>
      <c r="G269" s="68"/>
      <c r="J269" s="44"/>
      <c r="K269" s="44"/>
      <c r="L269" s="44"/>
      <c r="O269" s="44"/>
      <c r="P269" s="82"/>
      <c r="Q269" s="44"/>
      <c r="R269" s="82"/>
      <c r="S269" s="82"/>
      <c r="T269" s="44"/>
      <c r="U269" s="44"/>
      <c r="V269" s="82"/>
      <c r="W269" s="82"/>
      <c r="X269" s="44"/>
      <c r="Z269" s="44"/>
    </row>
    <row r="270" spans="2:26">
      <c r="B270" s="82"/>
      <c r="C270" s="44"/>
      <c r="D270" s="82"/>
      <c r="E270" s="82"/>
      <c r="F270" s="82"/>
      <c r="G270" s="68"/>
      <c r="J270" s="44"/>
      <c r="K270" s="44"/>
      <c r="L270" s="44"/>
      <c r="O270" s="44"/>
      <c r="P270" s="82"/>
      <c r="Q270" s="44"/>
      <c r="R270" s="82"/>
      <c r="S270" s="82"/>
      <c r="T270" s="44"/>
      <c r="U270" s="44"/>
      <c r="V270" s="82"/>
      <c r="W270" s="82"/>
      <c r="X270" s="44"/>
      <c r="Z270" s="44"/>
    </row>
    <row r="271" spans="2:26">
      <c r="B271" s="82"/>
      <c r="C271" s="44"/>
      <c r="D271" s="82"/>
      <c r="E271" s="82"/>
      <c r="F271" s="82"/>
      <c r="G271" s="68"/>
      <c r="J271" s="44"/>
      <c r="K271" s="44"/>
      <c r="L271" s="44"/>
      <c r="O271" s="44"/>
      <c r="P271" s="82"/>
      <c r="Q271" s="44"/>
      <c r="R271" s="82"/>
      <c r="S271" s="82"/>
      <c r="T271" s="44"/>
      <c r="U271" s="44"/>
      <c r="V271" s="82"/>
      <c r="W271" s="82"/>
      <c r="X271" s="44"/>
      <c r="Z271" s="44"/>
    </row>
    <row r="272" spans="2:26">
      <c r="B272" s="82"/>
      <c r="C272" s="44"/>
      <c r="D272" s="82"/>
      <c r="E272" s="82"/>
      <c r="F272" s="82"/>
      <c r="G272" s="68"/>
      <c r="J272" s="44"/>
      <c r="K272" s="44"/>
      <c r="L272" s="44"/>
      <c r="O272" s="44"/>
      <c r="P272" s="82"/>
      <c r="Q272" s="44"/>
      <c r="R272" s="82"/>
      <c r="S272" s="82"/>
      <c r="T272" s="44"/>
      <c r="U272" s="44"/>
      <c r="V272" s="82"/>
      <c r="W272" s="82"/>
      <c r="X272" s="44"/>
      <c r="Z272" s="44"/>
    </row>
    <row r="273" spans="2:26">
      <c r="B273" s="82"/>
      <c r="C273" s="44"/>
      <c r="D273" s="82"/>
      <c r="E273" s="82"/>
      <c r="F273" s="82"/>
      <c r="G273" s="68"/>
      <c r="J273" s="44"/>
      <c r="K273" s="44"/>
      <c r="L273" s="44"/>
      <c r="O273" s="44"/>
      <c r="P273" s="82"/>
      <c r="Q273" s="44"/>
      <c r="R273" s="82"/>
      <c r="S273" s="82"/>
      <c r="T273" s="44"/>
      <c r="U273" s="44"/>
      <c r="V273" s="82"/>
      <c r="W273" s="82"/>
      <c r="X273" s="44"/>
      <c r="Z273" s="44"/>
    </row>
    <row r="274" spans="2:26">
      <c r="B274" s="82"/>
      <c r="C274" s="44"/>
      <c r="D274" s="82"/>
      <c r="E274" s="82"/>
      <c r="F274" s="82"/>
      <c r="G274" s="68"/>
      <c r="J274" s="44"/>
      <c r="K274" s="44"/>
      <c r="L274" s="44"/>
      <c r="O274" s="44"/>
      <c r="P274" s="82"/>
      <c r="Q274" s="44"/>
      <c r="R274" s="82"/>
      <c r="S274" s="82"/>
      <c r="T274" s="44"/>
      <c r="U274" s="44"/>
      <c r="V274" s="82"/>
      <c r="W274" s="82"/>
      <c r="X274" s="44"/>
      <c r="Z274" s="44"/>
    </row>
    <row r="275" spans="2:26">
      <c r="B275" s="82"/>
      <c r="C275" s="44"/>
      <c r="D275" s="82"/>
      <c r="E275" s="82"/>
      <c r="F275" s="82"/>
      <c r="G275" s="68"/>
      <c r="J275" s="44"/>
      <c r="K275" s="44"/>
      <c r="L275" s="44"/>
      <c r="O275" s="44"/>
      <c r="P275" s="82"/>
      <c r="Q275" s="44"/>
      <c r="R275" s="82"/>
      <c r="S275" s="82"/>
      <c r="T275" s="44"/>
      <c r="U275" s="44"/>
      <c r="V275" s="82"/>
      <c r="W275" s="82"/>
      <c r="X275" s="44"/>
      <c r="Z275" s="44"/>
    </row>
    <row r="276" spans="2:26">
      <c r="B276" s="82"/>
      <c r="C276" s="44"/>
      <c r="D276" s="82"/>
      <c r="E276" s="82"/>
      <c r="F276" s="82"/>
      <c r="G276" s="68"/>
      <c r="J276" s="44"/>
      <c r="K276" s="44"/>
      <c r="L276" s="44"/>
      <c r="O276" s="44"/>
      <c r="P276" s="82"/>
      <c r="Q276" s="44"/>
      <c r="R276" s="82"/>
      <c r="S276" s="82"/>
      <c r="T276" s="44"/>
      <c r="U276" s="44"/>
      <c r="V276" s="82"/>
      <c r="W276" s="82"/>
      <c r="X276" s="44"/>
      <c r="Z276" s="44"/>
    </row>
    <row r="277" spans="2:26">
      <c r="B277" s="82"/>
      <c r="C277" s="44"/>
      <c r="D277" s="82"/>
      <c r="E277" s="82"/>
      <c r="F277" s="82"/>
      <c r="G277" s="68"/>
      <c r="J277" s="44"/>
      <c r="K277" s="44"/>
      <c r="L277" s="44"/>
      <c r="O277" s="44"/>
      <c r="P277" s="82"/>
      <c r="Q277" s="44"/>
      <c r="R277" s="82"/>
      <c r="S277" s="82"/>
      <c r="T277" s="44"/>
      <c r="U277" s="44"/>
      <c r="V277" s="82"/>
      <c r="W277" s="82"/>
      <c r="X277" s="44"/>
      <c r="Z277" s="44"/>
    </row>
    <row r="278" spans="2:26">
      <c r="B278" s="82"/>
      <c r="C278" s="44"/>
      <c r="D278" s="82"/>
      <c r="E278" s="82"/>
      <c r="F278" s="82"/>
      <c r="G278" s="68"/>
      <c r="J278" s="44"/>
      <c r="K278" s="44"/>
      <c r="L278" s="44"/>
      <c r="O278" s="44"/>
      <c r="P278" s="82"/>
      <c r="Q278" s="44"/>
      <c r="R278" s="82"/>
      <c r="S278" s="82"/>
      <c r="T278" s="44"/>
      <c r="U278" s="44"/>
      <c r="V278" s="82"/>
      <c r="W278" s="82"/>
      <c r="X278" s="44"/>
      <c r="Z278" s="44"/>
    </row>
    <row r="279" spans="2:26">
      <c r="B279" s="82"/>
      <c r="C279" s="44"/>
      <c r="D279" s="82"/>
      <c r="E279" s="82"/>
      <c r="F279" s="82"/>
      <c r="G279" s="68"/>
      <c r="J279" s="44"/>
      <c r="K279" s="44"/>
      <c r="L279" s="44"/>
      <c r="O279" s="44"/>
      <c r="P279" s="82"/>
      <c r="Q279" s="44"/>
      <c r="R279" s="82"/>
      <c r="S279" s="82"/>
      <c r="T279" s="44"/>
      <c r="U279" s="44"/>
      <c r="V279" s="82"/>
      <c r="W279" s="82"/>
      <c r="X279" s="44"/>
      <c r="Z279" s="44"/>
    </row>
    <row r="280" spans="2:26">
      <c r="B280" s="82"/>
      <c r="C280" s="44"/>
      <c r="D280" s="82"/>
      <c r="E280" s="82"/>
      <c r="F280" s="82"/>
      <c r="G280" s="68"/>
      <c r="J280" s="44"/>
      <c r="K280" s="44"/>
      <c r="L280" s="44"/>
      <c r="O280" s="44"/>
      <c r="P280" s="82"/>
      <c r="Q280" s="44"/>
      <c r="R280" s="82"/>
      <c r="S280" s="82"/>
      <c r="T280" s="44"/>
      <c r="U280" s="44"/>
      <c r="V280" s="82"/>
      <c r="W280" s="82"/>
      <c r="X280" s="44"/>
      <c r="Z280" s="44"/>
    </row>
    <row r="281" spans="2:26">
      <c r="B281" s="82"/>
      <c r="C281" s="44"/>
      <c r="D281" s="82"/>
      <c r="E281" s="82"/>
      <c r="F281" s="82"/>
      <c r="G281" s="68"/>
      <c r="J281" s="44"/>
      <c r="K281" s="44"/>
      <c r="L281" s="44"/>
      <c r="O281" s="44"/>
      <c r="P281" s="82"/>
      <c r="Q281" s="44"/>
      <c r="R281" s="82"/>
      <c r="S281" s="82"/>
      <c r="T281" s="44"/>
      <c r="U281" s="44"/>
      <c r="V281" s="82"/>
      <c r="W281" s="82"/>
      <c r="X281" s="44"/>
      <c r="Z281" s="44"/>
    </row>
    <row r="282" spans="2:26">
      <c r="B282" s="82"/>
      <c r="C282" s="44"/>
      <c r="D282" s="82"/>
      <c r="E282" s="82"/>
      <c r="F282" s="82"/>
      <c r="G282" s="68"/>
      <c r="J282" s="44"/>
      <c r="K282" s="44"/>
      <c r="L282" s="44"/>
      <c r="O282" s="44"/>
      <c r="P282" s="82"/>
      <c r="Q282" s="44"/>
      <c r="R282" s="82"/>
      <c r="S282" s="82"/>
      <c r="T282" s="44"/>
      <c r="U282" s="44"/>
      <c r="V282" s="82"/>
      <c r="W282" s="82"/>
      <c r="X282" s="44"/>
      <c r="Z282" s="44"/>
    </row>
    <row r="283" spans="2:26">
      <c r="B283" s="82"/>
      <c r="C283" s="44"/>
      <c r="D283" s="82"/>
      <c r="E283" s="82"/>
      <c r="F283" s="82"/>
      <c r="G283" s="68"/>
      <c r="J283" s="44"/>
      <c r="K283" s="44"/>
      <c r="L283" s="44"/>
      <c r="O283" s="44"/>
      <c r="P283" s="82"/>
      <c r="Q283" s="44"/>
      <c r="R283" s="82"/>
      <c r="S283" s="82"/>
      <c r="T283" s="44"/>
      <c r="U283" s="44"/>
      <c r="V283" s="82"/>
      <c r="W283" s="82"/>
      <c r="X283" s="44"/>
      <c r="Z283" s="44"/>
    </row>
    <row r="284" spans="2:26">
      <c r="B284" s="82"/>
      <c r="C284" s="44"/>
      <c r="D284" s="82"/>
      <c r="E284" s="82"/>
      <c r="F284" s="82"/>
      <c r="G284" s="68"/>
      <c r="J284" s="44"/>
      <c r="K284" s="44"/>
      <c r="L284" s="44"/>
      <c r="O284" s="44"/>
      <c r="P284" s="82"/>
      <c r="Q284" s="44"/>
      <c r="R284" s="82"/>
      <c r="S284" s="82"/>
      <c r="T284" s="44"/>
      <c r="U284" s="44"/>
      <c r="V284" s="82"/>
      <c r="W284" s="82"/>
      <c r="X284" s="44"/>
      <c r="Z284" s="44"/>
    </row>
    <row r="285" spans="2:26">
      <c r="B285" s="82"/>
      <c r="C285" s="44"/>
      <c r="D285" s="82"/>
      <c r="E285" s="82"/>
      <c r="F285" s="82"/>
      <c r="G285" s="68"/>
      <c r="J285" s="44"/>
      <c r="K285" s="44"/>
      <c r="L285" s="44"/>
      <c r="O285" s="44"/>
      <c r="P285" s="82"/>
      <c r="Q285" s="44"/>
      <c r="R285" s="82"/>
      <c r="S285" s="82"/>
      <c r="T285" s="44"/>
      <c r="U285" s="44"/>
      <c r="V285" s="82"/>
      <c r="W285" s="82"/>
      <c r="X285" s="44"/>
      <c r="Z285" s="44"/>
    </row>
    <row r="286" spans="2:26">
      <c r="B286" s="82"/>
      <c r="C286" s="44"/>
      <c r="D286" s="82"/>
      <c r="E286" s="82"/>
      <c r="F286" s="82"/>
      <c r="G286" s="68"/>
      <c r="J286" s="44"/>
      <c r="K286" s="44"/>
      <c r="L286" s="44"/>
      <c r="O286" s="44"/>
      <c r="P286" s="82"/>
      <c r="Q286" s="44"/>
      <c r="R286" s="82"/>
      <c r="S286" s="82"/>
      <c r="T286" s="44"/>
      <c r="U286" s="44"/>
      <c r="V286" s="82"/>
      <c r="W286" s="82"/>
      <c r="X286" s="44"/>
      <c r="Z286" s="44"/>
    </row>
    <row r="287" spans="2:26">
      <c r="B287" s="82"/>
      <c r="C287" s="44"/>
      <c r="D287" s="82"/>
      <c r="E287" s="82"/>
      <c r="F287" s="82"/>
      <c r="G287" s="68"/>
      <c r="J287" s="44"/>
      <c r="K287" s="44"/>
      <c r="L287" s="44"/>
      <c r="O287" s="44"/>
      <c r="P287" s="82"/>
      <c r="Q287" s="44"/>
      <c r="R287" s="82"/>
      <c r="S287" s="82"/>
      <c r="T287" s="44"/>
      <c r="U287" s="44"/>
      <c r="V287" s="82"/>
      <c r="W287" s="82"/>
      <c r="X287" s="44"/>
      <c r="Z287" s="44"/>
    </row>
    <row r="288" spans="2:26">
      <c r="B288" s="82"/>
      <c r="C288" s="44"/>
      <c r="D288" s="82"/>
      <c r="E288" s="82"/>
      <c r="F288" s="82"/>
      <c r="G288" s="68"/>
      <c r="J288" s="44"/>
      <c r="K288" s="44"/>
      <c r="L288" s="44"/>
      <c r="O288" s="44"/>
      <c r="P288" s="82"/>
      <c r="Q288" s="44"/>
      <c r="R288" s="82"/>
      <c r="S288" s="82"/>
      <c r="T288" s="44"/>
      <c r="U288" s="44"/>
      <c r="V288" s="82"/>
      <c r="W288" s="82"/>
      <c r="X288" s="44"/>
      <c r="Z288" s="44"/>
    </row>
    <row r="289" spans="2:26">
      <c r="B289" s="82"/>
      <c r="C289" s="44"/>
      <c r="D289" s="82"/>
      <c r="E289" s="82"/>
      <c r="F289" s="82"/>
      <c r="G289" s="68"/>
      <c r="J289" s="44"/>
      <c r="K289" s="44"/>
      <c r="L289" s="44"/>
      <c r="O289" s="44"/>
      <c r="P289" s="82"/>
      <c r="Q289" s="44"/>
      <c r="R289" s="82"/>
      <c r="S289" s="82"/>
      <c r="T289" s="44"/>
      <c r="U289" s="44"/>
      <c r="V289" s="82"/>
      <c r="W289" s="82"/>
      <c r="X289" s="44"/>
      <c r="Z289" s="44"/>
    </row>
    <row r="290" spans="2:26">
      <c r="B290" s="82"/>
      <c r="C290" s="44"/>
      <c r="D290" s="82"/>
      <c r="E290" s="82"/>
      <c r="F290" s="82"/>
      <c r="G290" s="68"/>
      <c r="J290" s="44"/>
      <c r="K290" s="44"/>
      <c r="L290" s="44"/>
      <c r="O290" s="44"/>
      <c r="P290" s="82"/>
      <c r="Q290" s="44"/>
      <c r="R290" s="82"/>
      <c r="S290" s="82"/>
      <c r="T290" s="44"/>
      <c r="U290" s="44"/>
      <c r="V290" s="82"/>
      <c r="W290" s="82"/>
      <c r="X290" s="44"/>
      <c r="Z290" s="44"/>
    </row>
    <row r="291" spans="2:26">
      <c r="B291" s="82"/>
      <c r="C291" s="44"/>
      <c r="D291" s="82"/>
      <c r="E291" s="82"/>
      <c r="F291" s="82"/>
      <c r="G291" s="68"/>
      <c r="J291" s="44"/>
      <c r="K291" s="44"/>
      <c r="L291" s="44"/>
      <c r="O291" s="44"/>
      <c r="P291" s="82"/>
      <c r="Q291" s="44"/>
      <c r="R291" s="82"/>
      <c r="S291" s="82"/>
      <c r="T291" s="44"/>
      <c r="U291" s="44"/>
      <c r="V291" s="82"/>
      <c r="W291" s="82"/>
      <c r="X291" s="44"/>
      <c r="Z291" s="44"/>
    </row>
    <row r="292" spans="2:26">
      <c r="B292" s="82"/>
      <c r="C292" s="44"/>
      <c r="D292" s="82"/>
      <c r="E292" s="82"/>
      <c r="F292" s="82"/>
      <c r="G292" s="68"/>
      <c r="J292" s="44"/>
      <c r="K292" s="44"/>
      <c r="L292" s="44"/>
      <c r="O292" s="44"/>
      <c r="P292" s="82"/>
      <c r="Q292" s="44"/>
      <c r="R292" s="82"/>
      <c r="S292" s="82"/>
      <c r="T292" s="44"/>
      <c r="U292" s="44"/>
      <c r="V292" s="82"/>
      <c r="W292" s="82"/>
      <c r="X292" s="44"/>
      <c r="Z292" s="44"/>
    </row>
    <row r="293" spans="2:26">
      <c r="B293" s="82"/>
      <c r="C293" s="44"/>
      <c r="D293" s="82"/>
      <c r="E293" s="82"/>
      <c r="F293" s="82"/>
      <c r="G293" s="68"/>
      <c r="J293" s="44"/>
      <c r="K293" s="44"/>
      <c r="L293" s="44"/>
      <c r="O293" s="44"/>
      <c r="P293" s="82"/>
      <c r="Q293" s="44"/>
      <c r="R293" s="82"/>
      <c r="S293" s="82"/>
      <c r="T293" s="44"/>
      <c r="U293" s="44"/>
      <c r="V293" s="82"/>
      <c r="W293" s="82"/>
      <c r="X293" s="44"/>
      <c r="Z293" s="44"/>
    </row>
    <row r="294" spans="2:26">
      <c r="B294" s="82"/>
      <c r="C294" s="44"/>
      <c r="D294" s="82"/>
      <c r="E294" s="82"/>
      <c r="F294" s="82"/>
      <c r="G294" s="68"/>
      <c r="J294" s="44"/>
      <c r="K294" s="44"/>
      <c r="L294" s="44"/>
      <c r="O294" s="44"/>
      <c r="P294" s="82"/>
      <c r="Q294" s="44"/>
      <c r="R294" s="82"/>
      <c r="S294" s="82"/>
      <c r="T294" s="44"/>
      <c r="U294" s="44"/>
      <c r="V294" s="82"/>
      <c r="W294" s="82"/>
      <c r="X294" s="44"/>
      <c r="Z294" s="44"/>
    </row>
    <row r="295" spans="2:26">
      <c r="B295" s="82"/>
      <c r="C295" s="44"/>
      <c r="D295" s="82"/>
      <c r="E295" s="82"/>
      <c r="F295" s="82"/>
      <c r="G295" s="68"/>
      <c r="J295" s="44"/>
      <c r="K295" s="44"/>
      <c r="L295" s="44"/>
      <c r="O295" s="44"/>
      <c r="P295" s="82"/>
      <c r="Q295" s="44"/>
      <c r="R295" s="82"/>
      <c r="S295" s="82"/>
      <c r="T295" s="44"/>
      <c r="U295" s="44"/>
      <c r="V295" s="82"/>
      <c r="W295" s="82"/>
      <c r="X295" s="44"/>
      <c r="Z295" s="44"/>
    </row>
    <row r="296" spans="2:26">
      <c r="B296" s="82"/>
      <c r="C296" s="44"/>
      <c r="D296" s="82"/>
      <c r="E296" s="82"/>
      <c r="F296" s="82"/>
      <c r="G296" s="68"/>
      <c r="J296" s="44"/>
      <c r="K296" s="44"/>
      <c r="L296" s="44"/>
      <c r="O296" s="44"/>
      <c r="P296" s="82"/>
      <c r="Q296" s="44"/>
      <c r="R296" s="82"/>
      <c r="S296" s="82"/>
      <c r="T296" s="44"/>
      <c r="U296" s="44"/>
      <c r="V296" s="82"/>
      <c r="W296" s="82"/>
      <c r="X296" s="44"/>
      <c r="Z296" s="44"/>
    </row>
    <row r="297" spans="2:26">
      <c r="B297" s="82"/>
      <c r="C297" s="44"/>
      <c r="D297" s="82"/>
      <c r="E297" s="82"/>
      <c r="F297" s="82"/>
      <c r="G297" s="68"/>
      <c r="J297" s="44"/>
      <c r="K297" s="44"/>
      <c r="L297" s="44"/>
      <c r="O297" s="44"/>
      <c r="P297" s="82"/>
      <c r="Q297" s="44"/>
      <c r="R297" s="82"/>
      <c r="S297" s="82"/>
      <c r="T297" s="44"/>
      <c r="U297" s="44"/>
      <c r="V297" s="82"/>
      <c r="W297" s="82"/>
      <c r="X297" s="44"/>
      <c r="Z297" s="44"/>
    </row>
    <row r="298" spans="2:26">
      <c r="B298" s="82"/>
      <c r="C298" s="44"/>
      <c r="D298" s="82"/>
      <c r="E298" s="82"/>
      <c r="F298" s="82"/>
      <c r="G298" s="68"/>
      <c r="J298" s="44"/>
      <c r="K298" s="44"/>
      <c r="L298" s="44"/>
      <c r="O298" s="44"/>
      <c r="P298" s="82"/>
      <c r="Q298" s="44"/>
      <c r="R298" s="82"/>
      <c r="S298" s="82"/>
      <c r="T298" s="44"/>
      <c r="U298" s="44"/>
      <c r="V298" s="82"/>
      <c r="W298" s="82"/>
      <c r="X298" s="44"/>
      <c r="Z298" s="44"/>
    </row>
    <row r="299" spans="2:26">
      <c r="B299" s="82"/>
      <c r="C299" s="44"/>
      <c r="D299" s="82"/>
      <c r="E299" s="82"/>
      <c r="F299" s="82"/>
      <c r="G299" s="68"/>
      <c r="J299" s="44"/>
      <c r="K299" s="44"/>
      <c r="L299" s="44"/>
      <c r="O299" s="44"/>
      <c r="P299" s="82"/>
      <c r="Q299" s="44"/>
      <c r="R299" s="82"/>
      <c r="S299" s="82"/>
      <c r="T299" s="44"/>
      <c r="U299" s="44"/>
      <c r="V299" s="82"/>
      <c r="W299" s="82"/>
      <c r="X299" s="44"/>
      <c r="Z299" s="44"/>
    </row>
    <row r="300" spans="2:26">
      <c r="B300" s="82"/>
      <c r="C300" s="44"/>
      <c r="D300" s="82"/>
      <c r="E300" s="82"/>
      <c r="F300" s="82"/>
      <c r="G300" s="68"/>
      <c r="J300" s="44"/>
      <c r="K300" s="44"/>
      <c r="L300" s="44"/>
      <c r="O300" s="44"/>
      <c r="P300" s="82"/>
      <c r="Q300" s="44"/>
      <c r="R300" s="82"/>
      <c r="S300" s="82"/>
      <c r="T300" s="44"/>
      <c r="U300" s="44"/>
      <c r="V300" s="82"/>
      <c r="W300" s="82"/>
      <c r="X300" s="44"/>
      <c r="Z300" s="44"/>
    </row>
    <row r="301" spans="2:26">
      <c r="B301" s="82"/>
      <c r="C301" s="44"/>
      <c r="D301" s="82"/>
      <c r="E301" s="82"/>
      <c r="F301" s="82"/>
      <c r="G301" s="68"/>
      <c r="J301" s="44"/>
      <c r="K301" s="44"/>
      <c r="L301" s="44"/>
      <c r="O301" s="44"/>
      <c r="P301" s="82"/>
      <c r="Q301" s="44"/>
      <c r="R301" s="82"/>
      <c r="S301" s="82"/>
      <c r="T301" s="44"/>
      <c r="U301" s="44"/>
      <c r="V301" s="82"/>
      <c r="W301" s="82"/>
      <c r="X301" s="44"/>
      <c r="Z301" s="44"/>
    </row>
    <row r="302" spans="2:26">
      <c r="B302" s="82"/>
      <c r="C302" s="44"/>
      <c r="D302" s="82"/>
      <c r="E302" s="82"/>
      <c r="F302" s="82"/>
      <c r="G302" s="68"/>
      <c r="J302" s="44"/>
      <c r="K302" s="44"/>
      <c r="L302" s="44"/>
      <c r="O302" s="44"/>
      <c r="P302" s="82"/>
      <c r="Q302" s="44"/>
      <c r="R302" s="82"/>
      <c r="S302" s="82"/>
      <c r="T302" s="44"/>
      <c r="U302" s="44"/>
      <c r="V302" s="82"/>
      <c r="W302" s="82"/>
      <c r="X302" s="44"/>
      <c r="Z302" s="44"/>
    </row>
    <row r="303" spans="2:26">
      <c r="B303" s="82"/>
      <c r="C303" s="44"/>
      <c r="D303" s="82"/>
      <c r="E303" s="82"/>
      <c r="F303" s="82"/>
      <c r="G303" s="68"/>
      <c r="J303" s="44"/>
      <c r="K303" s="44"/>
      <c r="L303" s="44"/>
      <c r="O303" s="44"/>
      <c r="P303" s="82"/>
      <c r="Q303" s="44"/>
      <c r="R303" s="82"/>
      <c r="S303" s="82"/>
      <c r="T303" s="44"/>
      <c r="U303" s="44"/>
      <c r="V303" s="82"/>
      <c r="W303" s="82"/>
      <c r="X303" s="44"/>
      <c r="Z303" s="44"/>
    </row>
    <row r="304" spans="2:26">
      <c r="B304" s="82"/>
      <c r="C304" s="44"/>
      <c r="D304" s="82"/>
      <c r="E304" s="82"/>
      <c r="F304" s="82"/>
      <c r="G304" s="68"/>
      <c r="J304" s="44"/>
      <c r="K304" s="44"/>
      <c r="L304" s="44"/>
      <c r="O304" s="44"/>
      <c r="P304" s="82"/>
      <c r="Q304" s="44"/>
      <c r="R304" s="82"/>
      <c r="S304" s="82"/>
      <c r="T304" s="44"/>
      <c r="U304" s="44"/>
      <c r="V304" s="82"/>
      <c r="W304" s="82"/>
      <c r="X304" s="44"/>
      <c r="Z304" s="44"/>
    </row>
    <row r="305" spans="2:26">
      <c r="B305" s="82"/>
      <c r="C305" s="44"/>
      <c r="D305" s="82"/>
      <c r="E305" s="82"/>
      <c r="F305" s="82"/>
      <c r="G305" s="68"/>
      <c r="J305" s="44"/>
      <c r="K305" s="44"/>
      <c r="L305" s="44"/>
      <c r="O305" s="44"/>
      <c r="P305" s="82"/>
      <c r="Q305" s="44"/>
      <c r="R305" s="82"/>
      <c r="S305" s="82"/>
      <c r="T305" s="44"/>
      <c r="U305" s="44"/>
      <c r="V305" s="82"/>
      <c r="W305" s="82"/>
      <c r="X305" s="44"/>
      <c r="Z305" s="44"/>
    </row>
    <row r="306" spans="2:26">
      <c r="B306" s="82"/>
      <c r="C306" s="44"/>
      <c r="D306" s="82"/>
      <c r="E306" s="82"/>
      <c r="F306" s="82"/>
      <c r="G306" s="68"/>
      <c r="J306" s="44"/>
      <c r="K306" s="44"/>
      <c r="L306" s="44"/>
      <c r="O306" s="44"/>
      <c r="P306" s="82"/>
      <c r="Q306" s="44"/>
      <c r="R306" s="82"/>
      <c r="S306" s="82"/>
      <c r="T306" s="44"/>
      <c r="U306" s="44"/>
      <c r="V306" s="82"/>
      <c r="W306" s="82"/>
      <c r="X306" s="44"/>
      <c r="Z306" s="44"/>
    </row>
    <row r="307" spans="2:26">
      <c r="B307" s="82"/>
      <c r="C307" s="44"/>
      <c r="D307" s="82"/>
      <c r="E307" s="82"/>
      <c r="F307" s="82"/>
      <c r="G307" s="68"/>
      <c r="J307" s="44"/>
      <c r="K307" s="44"/>
      <c r="L307" s="44"/>
      <c r="O307" s="44"/>
      <c r="P307" s="82"/>
      <c r="Q307" s="44"/>
      <c r="R307" s="82"/>
      <c r="S307" s="82"/>
      <c r="T307" s="44"/>
      <c r="U307" s="44"/>
      <c r="V307" s="82"/>
      <c r="W307" s="82"/>
      <c r="X307" s="44"/>
      <c r="Z307" s="44"/>
    </row>
    <row r="308" spans="2:26">
      <c r="B308" s="82"/>
      <c r="C308" s="44"/>
      <c r="D308" s="82"/>
      <c r="E308" s="82"/>
      <c r="F308" s="82"/>
      <c r="G308" s="68"/>
      <c r="J308" s="44"/>
      <c r="K308" s="44"/>
      <c r="L308" s="44"/>
      <c r="O308" s="44"/>
      <c r="P308" s="82"/>
      <c r="Q308" s="44"/>
      <c r="R308" s="82"/>
      <c r="S308" s="82"/>
      <c r="T308" s="44"/>
      <c r="U308" s="44"/>
      <c r="V308" s="82"/>
      <c r="W308" s="82"/>
      <c r="X308" s="44"/>
      <c r="Z308" s="44"/>
    </row>
    <row r="309" spans="2:26">
      <c r="B309" s="82"/>
      <c r="C309" s="44"/>
      <c r="D309" s="82"/>
      <c r="E309" s="82"/>
      <c r="F309" s="82"/>
      <c r="G309" s="68"/>
      <c r="J309" s="44"/>
      <c r="K309" s="44"/>
      <c r="L309" s="44"/>
      <c r="O309" s="44"/>
      <c r="P309" s="82"/>
      <c r="Q309" s="44"/>
      <c r="R309" s="82"/>
      <c r="S309" s="82"/>
      <c r="T309" s="44"/>
      <c r="U309" s="44"/>
      <c r="V309" s="82"/>
      <c r="W309" s="82"/>
      <c r="X309" s="44"/>
      <c r="Z309" s="44"/>
    </row>
    <row r="310" spans="2:26">
      <c r="B310" s="82"/>
      <c r="C310" s="44"/>
      <c r="D310" s="82"/>
      <c r="E310" s="82"/>
      <c r="F310" s="82"/>
      <c r="G310" s="68"/>
      <c r="J310" s="44"/>
      <c r="K310" s="44"/>
      <c r="L310" s="44"/>
      <c r="O310" s="44"/>
      <c r="P310" s="82"/>
      <c r="Q310" s="44"/>
      <c r="R310" s="82"/>
      <c r="S310" s="82"/>
      <c r="T310" s="44"/>
      <c r="U310" s="44"/>
      <c r="V310" s="82"/>
      <c r="W310" s="82"/>
      <c r="X310" s="44"/>
      <c r="Z310" s="44"/>
    </row>
    <row r="311" spans="2:26">
      <c r="B311" s="82"/>
      <c r="C311" s="44"/>
      <c r="D311" s="82"/>
      <c r="E311" s="82"/>
      <c r="F311" s="82"/>
      <c r="G311" s="68"/>
      <c r="J311" s="44"/>
      <c r="K311" s="44"/>
      <c r="L311" s="44"/>
      <c r="O311" s="44"/>
      <c r="P311" s="82"/>
      <c r="Q311" s="44"/>
      <c r="R311" s="82"/>
      <c r="S311" s="82"/>
      <c r="T311" s="44"/>
      <c r="U311" s="44"/>
      <c r="V311" s="82"/>
      <c r="W311" s="82"/>
      <c r="X311" s="44"/>
      <c r="Z311" s="44"/>
    </row>
    <row r="312" spans="2:26">
      <c r="B312" s="82"/>
      <c r="C312" s="44"/>
      <c r="D312" s="82"/>
      <c r="E312" s="82"/>
      <c r="F312" s="82"/>
      <c r="G312" s="68"/>
      <c r="J312" s="44"/>
      <c r="K312" s="44"/>
      <c r="L312" s="44"/>
      <c r="O312" s="44"/>
      <c r="P312" s="82"/>
      <c r="Q312" s="44"/>
      <c r="R312" s="82"/>
      <c r="S312" s="82"/>
      <c r="T312" s="44"/>
      <c r="U312" s="44"/>
      <c r="V312" s="82"/>
      <c r="W312" s="82"/>
      <c r="X312" s="44"/>
      <c r="Z312" s="44"/>
    </row>
    <row r="313" spans="2:26">
      <c r="B313" s="82"/>
      <c r="C313" s="44"/>
      <c r="D313" s="82"/>
      <c r="E313" s="82"/>
      <c r="F313" s="82"/>
      <c r="G313" s="68"/>
      <c r="J313" s="44"/>
      <c r="K313" s="44"/>
      <c r="L313" s="44"/>
      <c r="O313" s="44"/>
      <c r="P313" s="82"/>
      <c r="Q313" s="44"/>
      <c r="R313" s="82"/>
      <c r="S313" s="82"/>
      <c r="T313" s="44"/>
      <c r="U313" s="44"/>
      <c r="V313" s="82"/>
      <c r="W313" s="82"/>
      <c r="X313" s="44"/>
      <c r="Z313" s="44"/>
    </row>
    <row r="314" spans="2:26">
      <c r="B314" s="82"/>
      <c r="C314" s="44"/>
      <c r="D314" s="82"/>
      <c r="E314" s="82"/>
      <c r="F314" s="82"/>
      <c r="G314" s="68"/>
      <c r="J314" s="44"/>
      <c r="K314" s="44"/>
      <c r="L314" s="44"/>
      <c r="O314" s="44"/>
      <c r="P314" s="82"/>
      <c r="Q314" s="44"/>
      <c r="R314" s="82"/>
      <c r="S314" s="82"/>
      <c r="T314" s="44"/>
      <c r="U314" s="44"/>
      <c r="V314" s="82"/>
      <c r="W314" s="82"/>
      <c r="X314" s="44"/>
      <c r="Z314" s="44"/>
    </row>
    <row r="315" spans="2:26">
      <c r="B315" s="82"/>
      <c r="C315" s="44"/>
      <c r="D315" s="82"/>
      <c r="E315" s="82"/>
      <c r="F315" s="82"/>
      <c r="G315" s="68"/>
      <c r="J315" s="44"/>
      <c r="K315" s="44"/>
      <c r="L315" s="44"/>
      <c r="O315" s="44"/>
      <c r="P315" s="82"/>
      <c r="Q315" s="44"/>
      <c r="R315" s="82"/>
      <c r="S315" s="82"/>
      <c r="T315" s="44"/>
      <c r="U315" s="44"/>
      <c r="V315" s="82"/>
      <c r="W315" s="82"/>
      <c r="X315" s="44"/>
      <c r="Z315" s="44"/>
    </row>
    <row r="316" spans="2:26">
      <c r="B316" s="82"/>
      <c r="C316" s="44"/>
      <c r="D316" s="82"/>
      <c r="E316" s="82"/>
      <c r="F316" s="82"/>
      <c r="G316" s="68"/>
      <c r="J316" s="44"/>
      <c r="K316" s="44"/>
      <c r="L316" s="44"/>
      <c r="O316" s="44"/>
      <c r="P316" s="82"/>
      <c r="Q316" s="44"/>
      <c r="R316" s="82"/>
      <c r="S316" s="82"/>
      <c r="T316" s="44"/>
      <c r="U316" s="44"/>
      <c r="V316" s="82"/>
      <c r="W316" s="82"/>
      <c r="X316" s="44"/>
      <c r="Z316" s="44"/>
    </row>
    <row r="317" spans="2:26">
      <c r="B317" s="82"/>
      <c r="C317" s="44"/>
      <c r="D317" s="82"/>
      <c r="E317" s="82"/>
      <c r="F317" s="82"/>
      <c r="G317" s="68"/>
      <c r="J317" s="44"/>
      <c r="K317" s="44"/>
      <c r="L317" s="44"/>
      <c r="O317" s="44"/>
      <c r="P317" s="82"/>
      <c r="Q317" s="44"/>
      <c r="R317" s="82"/>
      <c r="S317" s="82"/>
      <c r="T317" s="44"/>
      <c r="U317" s="44"/>
      <c r="V317" s="82"/>
      <c r="W317" s="82"/>
      <c r="X317" s="44"/>
      <c r="Z317" s="44"/>
    </row>
    <row r="318" spans="2:26">
      <c r="B318" s="82"/>
      <c r="C318" s="44"/>
      <c r="D318" s="82"/>
      <c r="E318" s="82"/>
      <c r="F318" s="82"/>
      <c r="G318" s="68"/>
      <c r="J318" s="44"/>
      <c r="K318" s="44"/>
      <c r="L318" s="44"/>
      <c r="O318" s="44"/>
      <c r="P318" s="82"/>
      <c r="Q318" s="44"/>
      <c r="R318" s="82"/>
      <c r="S318" s="82"/>
      <c r="T318" s="44"/>
      <c r="U318" s="44"/>
      <c r="V318" s="82"/>
      <c r="W318" s="82"/>
      <c r="X318" s="44"/>
      <c r="Z318" s="44"/>
    </row>
    <row r="319" spans="2:26">
      <c r="B319" s="82"/>
      <c r="C319" s="44"/>
      <c r="D319" s="82"/>
      <c r="E319" s="82"/>
      <c r="F319" s="82"/>
      <c r="G319" s="68"/>
      <c r="J319" s="44"/>
      <c r="K319" s="44"/>
      <c r="L319" s="44"/>
      <c r="O319" s="44"/>
      <c r="P319" s="82"/>
      <c r="Q319" s="44"/>
      <c r="R319" s="82"/>
      <c r="S319" s="82"/>
      <c r="T319" s="44"/>
      <c r="U319" s="44"/>
      <c r="V319" s="82"/>
      <c r="W319" s="82"/>
      <c r="X319" s="44"/>
      <c r="Z319" s="44"/>
    </row>
    <row r="320" spans="2:26">
      <c r="B320" s="82"/>
      <c r="C320" s="44"/>
      <c r="D320" s="82"/>
      <c r="E320" s="82"/>
      <c r="F320" s="82"/>
      <c r="G320" s="68"/>
      <c r="J320" s="44"/>
      <c r="K320" s="44"/>
      <c r="L320" s="44"/>
      <c r="O320" s="44"/>
      <c r="P320" s="82"/>
      <c r="Q320" s="44"/>
      <c r="R320" s="82"/>
      <c r="S320" s="82"/>
      <c r="T320" s="44"/>
      <c r="U320" s="44"/>
      <c r="V320" s="82"/>
      <c r="W320" s="82"/>
      <c r="X320" s="44"/>
      <c r="Z320" s="44"/>
    </row>
    <row r="321" spans="2:26">
      <c r="B321" s="82"/>
      <c r="C321" s="44"/>
      <c r="D321" s="82"/>
      <c r="E321" s="82"/>
      <c r="F321" s="82"/>
      <c r="G321" s="68"/>
      <c r="J321" s="44"/>
      <c r="K321" s="44"/>
      <c r="L321" s="44"/>
      <c r="O321" s="44"/>
      <c r="P321" s="82"/>
      <c r="Q321" s="44"/>
      <c r="R321" s="82"/>
      <c r="S321" s="82"/>
      <c r="T321" s="44"/>
      <c r="U321" s="44"/>
      <c r="V321" s="82"/>
      <c r="W321" s="82"/>
      <c r="X321" s="44"/>
      <c r="Z321" s="44"/>
    </row>
    <row r="322" spans="2:26">
      <c r="B322" s="82"/>
      <c r="C322" s="44"/>
      <c r="D322" s="82"/>
      <c r="E322" s="82"/>
      <c r="F322" s="82"/>
      <c r="G322" s="68"/>
      <c r="J322" s="44"/>
      <c r="K322" s="44"/>
      <c r="L322" s="44"/>
      <c r="O322" s="44"/>
      <c r="P322" s="82"/>
      <c r="Q322" s="44"/>
      <c r="R322" s="82"/>
      <c r="S322" s="82"/>
      <c r="T322" s="44"/>
      <c r="U322" s="44"/>
      <c r="V322" s="82"/>
      <c r="W322" s="82"/>
      <c r="X322" s="44"/>
      <c r="Z322" s="44"/>
    </row>
    <row r="323" spans="2:26">
      <c r="B323" s="82"/>
      <c r="C323" s="44"/>
      <c r="D323" s="82"/>
      <c r="E323" s="82"/>
      <c r="F323" s="82"/>
      <c r="G323" s="68"/>
      <c r="J323" s="44"/>
      <c r="K323" s="44"/>
      <c r="L323" s="44"/>
      <c r="O323" s="44"/>
      <c r="P323" s="82"/>
      <c r="Q323" s="44"/>
      <c r="R323" s="82"/>
      <c r="S323" s="82"/>
      <c r="T323" s="44"/>
      <c r="U323" s="44"/>
      <c r="V323" s="82"/>
      <c r="W323" s="82"/>
      <c r="X323" s="44"/>
      <c r="Z323" s="44"/>
    </row>
    <row r="324" spans="2:26">
      <c r="B324" s="82"/>
      <c r="C324" s="44"/>
      <c r="D324" s="82"/>
      <c r="E324" s="82"/>
      <c r="F324" s="82"/>
      <c r="G324" s="68"/>
      <c r="J324" s="44"/>
      <c r="K324" s="44"/>
      <c r="L324" s="44"/>
      <c r="O324" s="44"/>
      <c r="P324" s="82"/>
      <c r="Q324" s="44"/>
      <c r="R324" s="82"/>
      <c r="S324" s="82"/>
      <c r="T324" s="44"/>
      <c r="U324" s="44"/>
      <c r="V324" s="82"/>
      <c r="W324" s="82"/>
      <c r="X324" s="44"/>
      <c r="Z324" s="44"/>
    </row>
    <row r="325" spans="2:26">
      <c r="B325" s="82"/>
      <c r="C325" s="44"/>
      <c r="D325" s="82"/>
      <c r="E325" s="82"/>
      <c r="F325" s="82"/>
      <c r="G325" s="68"/>
      <c r="J325" s="44"/>
      <c r="K325" s="44"/>
      <c r="L325" s="44"/>
      <c r="O325" s="44"/>
      <c r="P325" s="82"/>
      <c r="Q325" s="44"/>
      <c r="R325" s="82"/>
      <c r="S325" s="82"/>
      <c r="T325" s="44"/>
      <c r="U325" s="44"/>
      <c r="V325" s="82"/>
      <c r="W325" s="82"/>
      <c r="X325" s="44"/>
      <c r="Z325" s="44"/>
    </row>
    <row r="326" spans="2:26">
      <c r="B326" s="82"/>
      <c r="C326" s="44"/>
      <c r="D326" s="82"/>
      <c r="E326" s="82"/>
      <c r="F326" s="82"/>
      <c r="G326" s="68"/>
      <c r="J326" s="44"/>
      <c r="K326" s="44"/>
      <c r="L326" s="44"/>
      <c r="O326" s="44"/>
      <c r="P326" s="82"/>
      <c r="Q326" s="44"/>
      <c r="R326" s="82"/>
      <c r="S326" s="82"/>
      <c r="T326" s="44"/>
      <c r="U326" s="44"/>
      <c r="V326" s="82"/>
      <c r="W326" s="82"/>
      <c r="X326" s="44"/>
      <c r="Z326" s="44"/>
    </row>
    <row r="327" spans="2:26">
      <c r="B327" s="82"/>
      <c r="C327" s="44"/>
      <c r="D327" s="82"/>
      <c r="E327" s="82"/>
      <c r="F327" s="82"/>
      <c r="G327" s="68"/>
      <c r="J327" s="44"/>
      <c r="K327" s="44"/>
      <c r="L327" s="44"/>
      <c r="O327" s="44"/>
      <c r="P327" s="82"/>
      <c r="Q327" s="44"/>
      <c r="R327" s="82"/>
      <c r="S327" s="82"/>
      <c r="T327" s="44"/>
      <c r="U327" s="44"/>
      <c r="V327" s="82"/>
      <c r="W327" s="82"/>
      <c r="X327" s="44"/>
      <c r="Z327" s="44"/>
    </row>
    <row r="328" spans="2:26">
      <c r="B328" s="82"/>
      <c r="C328" s="44"/>
      <c r="D328" s="82"/>
      <c r="E328" s="82"/>
      <c r="F328" s="82"/>
      <c r="G328" s="68"/>
      <c r="J328" s="44"/>
      <c r="K328" s="44"/>
      <c r="L328" s="44"/>
      <c r="O328" s="44"/>
      <c r="P328" s="82"/>
      <c r="Q328" s="44"/>
      <c r="R328" s="82"/>
      <c r="S328" s="82"/>
      <c r="T328" s="44"/>
      <c r="U328" s="44"/>
      <c r="V328" s="82"/>
      <c r="W328" s="82"/>
      <c r="X328" s="44"/>
      <c r="Z328" s="44"/>
    </row>
    <row r="329" spans="2:26">
      <c r="B329" s="82"/>
      <c r="C329" s="44"/>
      <c r="D329" s="82"/>
      <c r="E329" s="82"/>
      <c r="F329" s="82"/>
      <c r="G329" s="68"/>
      <c r="J329" s="44"/>
      <c r="K329" s="44"/>
      <c r="L329" s="44"/>
      <c r="O329" s="44"/>
      <c r="P329" s="82"/>
      <c r="Q329" s="44"/>
      <c r="R329" s="82"/>
      <c r="S329" s="82"/>
      <c r="T329" s="44"/>
      <c r="U329" s="44"/>
      <c r="V329" s="82"/>
      <c r="W329" s="82"/>
      <c r="X329" s="44"/>
      <c r="Z329" s="44"/>
    </row>
    <row r="330" spans="2:26">
      <c r="B330" s="82"/>
      <c r="C330" s="44"/>
      <c r="D330" s="82"/>
      <c r="E330" s="82"/>
      <c r="F330" s="82"/>
      <c r="G330" s="68"/>
      <c r="J330" s="44"/>
      <c r="K330" s="44"/>
      <c r="L330" s="44"/>
      <c r="O330" s="44"/>
      <c r="P330" s="82"/>
      <c r="Q330" s="44"/>
      <c r="R330" s="82"/>
      <c r="S330" s="82"/>
      <c r="T330" s="44"/>
      <c r="U330" s="44"/>
      <c r="V330" s="82"/>
      <c r="W330" s="82"/>
      <c r="X330" s="44"/>
      <c r="Z330" s="44"/>
    </row>
    <row r="331" spans="2:26">
      <c r="B331" s="82"/>
      <c r="C331" s="44"/>
      <c r="D331" s="82"/>
      <c r="E331" s="82"/>
      <c r="F331" s="82"/>
      <c r="G331" s="68"/>
      <c r="J331" s="44"/>
      <c r="K331" s="44"/>
      <c r="L331" s="44"/>
      <c r="O331" s="44"/>
      <c r="P331" s="82"/>
      <c r="Q331" s="44"/>
      <c r="R331" s="82"/>
      <c r="S331" s="82"/>
      <c r="T331" s="44"/>
      <c r="U331" s="44"/>
      <c r="V331" s="82"/>
      <c r="W331" s="82"/>
      <c r="X331" s="44"/>
      <c r="Z331" s="44"/>
    </row>
    <row r="332" spans="2:26">
      <c r="B332" s="82"/>
      <c r="C332" s="44"/>
      <c r="D332" s="82"/>
      <c r="E332" s="82"/>
      <c r="F332" s="82"/>
      <c r="G332" s="68"/>
      <c r="J332" s="44"/>
      <c r="K332" s="44"/>
      <c r="L332" s="44"/>
      <c r="O332" s="44"/>
      <c r="P332" s="82"/>
      <c r="Q332" s="44"/>
      <c r="R332" s="82"/>
      <c r="S332" s="82"/>
      <c r="T332" s="44"/>
      <c r="U332" s="44"/>
      <c r="V332" s="82"/>
      <c r="W332" s="82"/>
      <c r="X332" s="44"/>
      <c r="Z332" s="44"/>
    </row>
    <row r="333" spans="2:26">
      <c r="B333" s="82"/>
      <c r="C333" s="44"/>
      <c r="D333" s="82"/>
      <c r="E333" s="82"/>
      <c r="F333" s="82"/>
      <c r="G333" s="68"/>
      <c r="J333" s="44"/>
      <c r="K333" s="44"/>
      <c r="L333" s="44"/>
      <c r="O333" s="44"/>
      <c r="P333" s="82"/>
      <c r="Q333" s="44"/>
      <c r="R333" s="82"/>
      <c r="S333" s="82"/>
      <c r="T333" s="44"/>
      <c r="U333" s="44"/>
      <c r="V333" s="82"/>
      <c r="W333" s="82"/>
      <c r="X333" s="44"/>
      <c r="Z333" s="44"/>
    </row>
    <row r="334" spans="2:26">
      <c r="B334" s="82"/>
      <c r="C334" s="44"/>
      <c r="D334" s="82"/>
      <c r="E334" s="82"/>
      <c r="F334" s="82"/>
      <c r="G334" s="68"/>
      <c r="J334" s="44"/>
      <c r="K334" s="44"/>
      <c r="L334" s="44"/>
      <c r="O334" s="44"/>
      <c r="P334" s="82"/>
      <c r="Q334" s="44"/>
      <c r="R334" s="82"/>
      <c r="S334" s="82"/>
      <c r="T334" s="44"/>
      <c r="U334" s="44"/>
      <c r="V334" s="82"/>
      <c r="W334" s="82"/>
      <c r="X334" s="44"/>
      <c r="Z334" s="44"/>
    </row>
    <row r="335" spans="2:26">
      <c r="B335" s="82"/>
      <c r="C335" s="44"/>
      <c r="D335" s="82"/>
      <c r="E335" s="82"/>
      <c r="F335" s="82"/>
      <c r="G335" s="68"/>
      <c r="J335" s="44"/>
      <c r="K335" s="44"/>
      <c r="L335" s="44"/>
      <c r="O335" s="44"/>
      <c r="P335" s="82"/>
      <c r="Q335" s="44"/>
      <c r="R335" s="82"/>
      <c r="S335" s="82"/>
      <c r="T335" s="44"/>
      <c r="U335" s="44"/>
      <c r="V335" s="82"/>
      <c r="W335" s="82"/>
      <c r="X335" s="44"/>
      <c r="Z335" s="44"/>
    </row>
    <row r="336" spans="2:26">
      <c r="B336" s="82"/>
      <c r="C336" s="44"/>
      <c r="D336" s="82"/>
      <c r="E336" s="82"/>
      <c r="F336" s="82"/>
      <c r="G336" s="68"/>
      <c r="J336" s="44"/>
      <c r="K336" s="44"/>
      <c r="L336" s="44"/>
      <c r="O336" s="44"/>
      <c r="P336" s="82"/>
      <c r="Q336" s="44"/>
      <c r="R336" s="82"/>
      <c r="S336" s="82"/>
      <c r="T336" s="44"/>
      <c r="U336" s="44"/>
      <c r="V336" s="82"/>
      <c r="W336" s="82"/>
      <c r="X336" s="44"/>
      <c r="Z336" s="44"/>
    </row>
    <row r="337" spans="2:26">
      <c r="B337" s="82"/>
      <c r="C337" s="44"/>
      <c r="D337" s="82"/>
      <c r="E337" s="82"/>
      <c r="F337" s="82"/>
      <c r="G337" s="68"/>
      <c r="J337" s="44"/>
      <c r="K337" s="44"/>
      <c r="L337" s="44"/>
      <c r="O337" s="44"/>
      <c r="P337" s="82"/>
      <c r="Q337" s="44"/>
      <c r="R337" s="82"/>
      <c r="S337" s="82"/>
      <c r="T337" s="44"/>
      <c r="U337" s="44"/>
      <c r="V337" s="82"/>
      <c r="W337" s="82"/>
      <c r="X337" s="44"/>
      <c r="Z337" s="44"/>
    </row>
    <row r="338" spans="2:26">
      <c r="B338" s="82"/>
      <c r="C338" s="44"/>
      <c r="D338" s="82"/>
      <c r="E338" s="82"/>
      <c r="F338" s="82"/>
      <c r="G338" s="68"/>
      <c r="J338" s="44"/>
      <c r="K338" s="44"/>
      <c r="L338" s="44"/>
      <c r="O338" s="44"/>
      <c r="P338" s="82"/>
      <c r="Q338" s="44"/>
      <c r="R338" s="82"/>
      <c r="S338" s="82"/>
      <c r="T338" s="44"/>
      <c r="U338" s="44"/>
      <c r="V338" s="82"/>
      <c r="W338" s="82"/>
      <c r="X338" s="44"/>
      <c r="Z338" s="44"/>
    </row>
    <row r="339" spans="2:26">
      <c r="B339" s="82"/>
      <c r="C339" s="44"/>
      <c r="D339" s="82"/>
      <c r="E339" s="82"/>
      <c r="F339" s="82"/>
      <c r="G339" s="68"/>
      <c r="J339" s="44"/>
      <c r="K339" s="44"/>
      <c r="L339" s="44"/>
      <c r="O339" s="44"/>
      <c r="P339" s="82"/>
      <c r="Q339" s="44"/>
      <c r="R339" s="82"/>
      <c r="S339" s="82"/>
      <c r="T339" s="44"/>
      <c r="U339" s="44"/>
      <c r="V339" s="82"/>
      <c r="W339" s="82"/>
      <c r="X339" s="44"/>
      <c r="Z339" s="44"/>
    </row>
    <row r="340" spans="2:26">
      <c r="B340" s="82"/>
      <c r="C340" s="44"/>
      <c r="D340" s="82"/>
      <c r="E340" s="82"/>
      <c r="F340" s="82"/>
      <c r="G340" s="68"/>
      <c r="J340" s="44"/>
      <c r="K340" s="44"/>
      <c r="L340" s="44"/>
      <c r="O340" s="44"/>
      <c r="P340" s="82"/>
      <c r="Q340" s="44"/>
      <c r="R340" s="82"/>
      <c r="S340" s="82"/>
      <c r="T340" s="44"/>
      <c r="U340" s="44"/>
      <c r="V340" s="82"/>
      <c r="W340" s="82"/>
      <c r="X340" s="44"/>
      <c r="Z340" s="44"/>
    </row>
    <row r="341" spans="2:26">
      <c r="B341" s="82"/>
      <c r="C341" s="44"/>
      <c r="D341" s="82"/>
      <c r="E341" s="82"/>
      <c r="F341" s="82"/>
      <c r="G341" s="68"/>
      <c r="J341" s="44"/>
      <c r="K341" s="44"/>
      <c r="L341" s="44"/>
      <c r="O341" s="44"/>
      <c r="P341" s="82"/>
      <c r="Q341" s="44"/>
      <c r="R341" s="82"/>
      <c r="S341" s="82"/>
      <c r="T341" s="44"/>
      <c r="U341" s="44"/>
      <c r="V341" s="82"/>
      <c r="W341" s="82"/>
      <c r="X341" s="44"/>
      <c r="Z341" s="44"/>
    </row>
    <row r="342" spans="2:26">
      <c r="B342" s="82"/>
      <c r="C342" s="44"/>
      <c r="D342" s="82"/>
      <c r="E342" s="82"/>
      <c r="F342" s="82"/>
      <c r="G342" s="68"/>
      <c r="J342" s="44"/>
      <c r="K342" s="44"/>
      <c r="L342" s="44"/>
      <c r="O342" s="44"/>
      <c r="P342" s="82"/>
      <c r="Q342" s="44"/>
      <c r="R342" s="82"/>
      <c r="S342" s="82"/>
      <c r="T342" s="44"/>
      <c r="U342" s="44"/>
      <c r="V342" s="82"/>
      <c r="W342" s="82"/>
      <c r="X342" s="44"/>
      <c r="Z342" s="44"/>
    </row>
    <row r="343" spans="2:26">
      <c r="B343" s="82"/>
      <c r="C343" s="44"/>
      <c r="D343" s="82"/>
      <c r="E343" s="82"/>
      <c r="F343" s="82"/>
      <c r="G343" s="68"/>
      <c r="J343" s="44"/>
      <c r="K343" s="44"/>
      <c r="L343" s="44"/>
      <c r="O343" s="44"/>
      <c r="P343" s="82"/>
      <c r="Q343" s="44"/>
      <c r="R343" s="82"/>
      <c r="S343" s="82"/>
      <c r="T343" s="44"/>
      <c r="U343" s="44"/>
      <c r="V343" s="82"/>
      <c r="W343" s="82"/>
      <c r="X343" s="44"/>
      <c r="Z343" s="44"/>
    </row>
    <row r="344" spans="2:26">
      <c r="B344" s="82"/>
      <c r="C344" s="44"/>
      <c r="D344" s="82"/>
      <c r="E344" s="82"/>
      <c r="F344" s="82"/>
      <c r="G344" s="68"/>
      <c r="J344" s="44"/>
      <c r="K344" s="44"/>
      <c r="L344" s="44"/>
      <c r="O344" s="44"/>
      <c r="P344" s="82"/>
      <c r="Q344" s="44"/>
      <c r="R344" s="82"/>
      <c r="S344" s="82"/>
      <c r="T344" s="44"/>
      <c r="U344" s="44"/>
      <c r="V344" s="82"/>
      <c r="W344" s="82"/>
      <c r="X344" s="44"/>
      <c r="Z344" s="44"/>
    </row>
    <row r="345" spans="2:26">
      <c r="B345" s="82"/>
      <c r="C345" s="44"/>
      <c r="D345" s="82"/>
      <c r="E345" s="82"/>
      <c r="F345" s="82"/>
      <c r="G345" s="68"/>
      <c r="J345" s="44"/>
      <c r="K345" s="44"/>
      <c r="L345" s="44"/>
      <c r="O345" s="44"/>
      <c r="P345" s="82"/>
      <c r="Q345" s="44"/>
      <c r="R345" s="82"/>
      <c r="S345" s="82"/>
      <c r="T345" s="44"/>
      <c r="U345" s="44"/>
      <c r="V345" s="82"/>
      <c r="W345" s="82"/>
      <c r="X345" s="44"/>
      <c r="Z345" s="44"/>
    </row>
    <row r="346" spans="2:26">
      <c r="B346" s="82"/>
      <c r="C346" s="44"/>
      <c r="D346" s="82"/>
      <c r="E346" s="82"/>
      <c r="F346" s="82"/>
      <c r="G346" s="68"/>
      <c r="J346" s="44"/>
      <c r="K346" s="44"/>
      <c r="L346" s="44"/>
      <c r="O346" s="44"/>
      <c r="P346" s="82"/>
      <c r="Q346" s="44"/>
      <c r="R346" s="82"/>
      <c r="S346" s="82"/>
      <c r="T346" s="44"/>
      <c r="U346" s="44"/>
      <c r="V346" s="82"/>
      <c r="W346" s="82"/>
      <c r="X346" s="44"/>
      <c r="Z346" s="44"/>
    </row>
    <row r="347" spans="2:26">
      <c r="B347" s="82"/>
      <c r="C347" s="44"/>
      <c r="D347" s="82"/>
      <c r="E347" s="82"/>
      <c r="F347" s="82"/>
      <c r="G347" s="68"/>
      <c r="J347" s="44"/>
      <c r="K347" s="44"/>
      <c r="L347" s="44"/>
      <c r="O347" s="44"/>
      <c r="P347" s="82"/>
      <c r="Q347" s="44"/>
      <c r="R347" s="82"/>
      <c r="S347" s="82"/>
      <c r="T347" s="44"/>
      <c r="U347" s="44"/>
      <c r="V347" s="82"/>
      <c r="W347" s="82"/>
      <c r="X347" s="44"/>
      <c r="Z347" s="44"/>
    </row>
    <row r="348" spans="2:26">
      <c r="B348" s="82"/>
      <c r="C348" s="44"/>
      <c r="D348" s="82"/>
      <c r="E348" s="82"/>
      <c r="F348" s="82"/>
      <c r="G348" s="68"/>
      <c r="J348" s="44"/>
      <c r="K348" s="44"/>
      <c r="L348" s="44"/>
      <c r="O348" s="44"/>
      <c r="P348" s="82"/>
      <c r="Q348" s="44"/>
      <c r="R348" s="82"/>
      <c r="S348" s="82"/>
      <c r="T348" s="44"/>
      <c r="U348" s="44"/>
      <c r="V348" s="82"/>
      <c r="W348" s="82"/>
      <c r="X348" s="44"/>
      <c r="Z348" s="44"/>
    </row>
    <row r="349" spans="2:26">
      <c r="B349" s="82"/>
      <c r="C349" s="44"/>
      <c r="D349" s="82"/>
      <c r="E349" s="82"/>
      <c r="F349" s="82"/>
      <c r="G349" s="68"/>
      <c r="J349" s="44"/>
      <c r="K349" s="44"/>
      <c r="L349" s="44"/>
      <c r="O349" s="44"/>
      <c r="P349" s="82"/>
      <c r="Q349" s="44"/>
      <c r="R349" s="82"/>
      <c r="S349" s="82"/>
      <c r="T349" s="44"/>
      <c r="U349" s="44"/>
      <c r="V349" s="82"/>
      <c r="W349" s="82"/>
      <c r="X349" s="44"/>
      <c r="Z349" s="44"/>
    </row>
    <row r="350" spans="2:26">
      <c r="B350" s="82"/>
      <c r="C350" s="44"/>
      <c r="D350" s="82"/>
      <c r="E350" s="82"/>
      <c r="F350" s="82"/>
      <c r="G350" s="68"/>
      <c r="J350" s="44"/>
      <c r="K350" s="44"/>
      <c r="L350" s="44"/>
      <c r="O350" s="44"/>
      <c r="P350" s="82"/>
      <c r="Q350" s="44"/>
      <c r="R350" s="82"/>
      <c r="S350" s="82"/>
      <c r="T350" s="44"/>
      <c r="U350" s="44"/>
      <c r="V350" s="82"/>
      <c r="W350" s="82"/>
      <c r="X350" s="44"/>
      <c r="Z350" s="44"/>
    </row>
    <row r="351" spans="2:26">
      <c r="B351" s="82"/>
      <c r="C351" s="44"/>
      <c r="D351" s="82"/>
      <c r="E351" s="82"/>
      <c r="F351" s="82"/>
      <c r="G351" s="68"/>
      <c r="J351" s="44"/>
      <c r="K351" s="44"/>
      <c r="L351" s="44"/>
      <c r="O351" s="44"/>
      <c r="P351" s="82"/>
      <c r="Q351" s="44"/>
      <c r="R351" s="82"/>
      <c r="S351" s="82"/>
      <c r="T351" s="44"/>
      <c r="U351" s="44"/>
      <c r="V351" s="82"/>
      <c r="W351" s="82"/>
      <c r="X351" s="44"/>
      <c r="Z351" s="44"/>
    </row>
    <row r="352" spans="2:26">
      <c r="B352" s="82"/>
      <c r="C352" s="44"/>
      <c r="D352" s="82"/>
      <c r="E352" s="82"/>
      <c r="F352" s="82"/>
      <c r="G352" s="68"/>
      <c r="J352" s="44"/>
      <c r="K352" s="44"/>
      <c r="L352" s="44"/>
      <c r="O352" s="44"/>
      <c r="P352" s="82"/>
      <c r="Q352" s="44"/>
      <c r="R352" s="82"/>
      <c r="S352" s="82"/>
      <c r="T352" s="44"/>
      <c r="U352" s="44"/>
      <c r="V352" s="82"/>
      <c r="W352" s="82"/>
      <c r="X352" s="44"/>
      <c r="Z352" s="44"/>
    </row>
    <row r="353" spans="2:26">
      <c r="B353" s="82"/>
      <c r="C353" s="44"/>
      <c r="D353" s="82"/>
      <c r="E353" s="82"/>
      <c r="F353" s="82"/>
      <c r="G353" s="68"/>
      <c r="J353" s="44"/>
      <c r="K353" s="44"/>
      <c r="L353" s="44"/>
      <c r="O353" s="44"/>
      <c r="P353" s="82"/>
      <c r="Q353" s="44"/>
      <c r="R353" s="82"/>
      <c r="S353" s="82"/>
      <c r="T353" s="44"/>
      <c r="U353" s="44"/>
      <c r="V353" s="82"/>
      <c r="W353" s="82"/>
      <c r="X353" s="44"/>
      <c r="Z353" s="44"/>
    </row>
    <row r="354" spans="2:26">
      <c r="B354" s="82"/>
      <c r="C354" s="44"/>
      <c r="D354" s="82"/>
      <c r="E354" s="82"/>
      <c r="F354" s="82"/>
      <c r="G354" s="68"/>
      <c r="J354" s="44"/>
      <c r="K354" s="44"/>
      <c r="L354" s="44"/>
      <c r="O354" s="44"/>
      <c r="P354" s="82"/>
      <c r="Q354" s="44"/>
      <c r="R354" s="82"/>
      <c r="S354" s="82"/>
      <c r="T354" s="44"/>
      <c r="U354" s="44"/>
      <c r="V354" s="82"/>
      <c r="W354" s="82"/>
      <c r="X354" s="44"/>
      <c r="Z354" s="44"/>
    </row>
    <row r="355" spans="2:26">
      <c r="B355" s="82"/>
      <c r="C355" s="44"/>
      <c r="D355" s="82"/>
      <c r="E355" s="82"/>
      <c r="F355" s="82"/>
      <c r="G355" s="68"/>
      <c r="J355" s="44"/>
      <c r="K355" s="44"/>
      <c r="L355" s="44"/>
      <c r="O355" s="44"/>
      <c r="P355" s="82"/>
      <c r="Q355" s="44"/>
      <c r="R355" s="82"/>
      <c r="S355" s="82"/>
      <c r="T355" s="44"/>
      <c r="U355" s="44"/>
      <c r="V355" s="82"/>
      <c r="W355" s="82"/>
      <c r="X355" s="44"/>
      <c r="Z355" s="44"/>
    </row>
    <row r="356" spans="2:26">
      <c r="B356" s="82"/>
      <c r="C356" s="44"/>
      <c r="D356" s="82"/>
      <c r="E356" s="82"/>
      <c r="F356" s="82"/>
      <c r="G356" s="68"/>
      <c r="J356" s="44"/>
      <c r="K356" s="44"/>
      <c r="L356" s="44"/>
      <c r="O356" s="44"/>
      <c r="P356" s="82"/>
      <c r="Q356" s="44"/>
      <c r="R356" s="82"/>
      <c r="S356" s="82"/>
      <c r="T356" s="44"/>
      <c r="U356" s="44"/>
      <c r="V356" s="82"/>
      <c r="W356" s="82"/>
      <c r="X356" s="44"/>
      <c r="Z356" s="44"/>
    </row>
    <row r="357" spans="2:26">
      <c r="B357" s="82"/>
      <c r="C357" s="44"/>
      <c r="D357" s="82"/>
      <c r="E357" s="82"/>
      <c r="F357" s="82"/>
      <c r="G357" s="68"/>
      <c r="J357" s="44"/>
      <c r="K357" s="44"/>
      <c r="L357" s="44"/>
      <c r="O357" s="44"/>
      <c r="P357" s="82"/>
      <c r="Q357" s="44"/>
      <c r="R357" s="82"/>
      <c r="S357" s="82"/>
      <c r="T357" s="44"/>
      <c r="U357" s="44"/>
      <c r="V357" s="82"/>
      <c r="W357" s="82"/>
      <c r="X357" s="44"/>
      <c r="Z357" s="44"/>
    </row>
    <row r="358" spans="2:26">
      <c r="B358" s="82"/>
      <c r="C358" s="44"/>
      <c r="D358" s="82"/>
      <c r="E358" s="82"/>
      <c r="F358" s="82"/>
      <c r="G358" s="68"/>
      <c r="J358" s="44"/>
      <c r="K358" s="44"/>
      <c r="L358" s="44"/>
      <c r="O358" s="44"/>
      <c r="P358" s="82"/>
      <c r="Q358" s="44"/>
      <c r="R358" s="82"/>
      <c r="S358" s="82"/>
      <c r="T358" s="44"/>
      <c r="U358" s="44"/>
      <c r="V358" s="82"/>
      <c r="W358" s="82"/>
      <c r="X358" s="44"/>
      <c r="Z358" s="44"/>
    </row>
    <row r="359" spans="2:26">
      <c r="B359" s="82"/>
      <c r="C359" s="44"/>
      <c r="D359" s="82"/>
      <c r="E359" s="82"/>
      <c r="F359" s="82"/>
      <c r="G359" s="68"/>
      <c r="J359" s="44"/>
      <c r="K359" s="44"/>
      <c r="L359" s="44"/>
      <c r="O359" s="44"/>
      <c r="P359" s="82"/>
      <c r="Q359" s="44"/>
      <c r="R359" s="82"/>
      <c r="S359" s="82"/>
      <c r="T359" s="44"/>
      <c r="U359" s="44"/>
      <c r="V359" s="82"/>
      <c r="W359" s="82"/>
      <c r="X359" s="44"/>
      <c r="Z359" s="44"/>
    </row>
    <row r="360" spans="2:26">
      <c r="B360" s="82"/>
      <c r="C360" s="44"/>
      <c r="D360" s="82"/>
      <c r="E360" s="82"/>
      <c r="F360" s="82"/>
      <c r="G360" s="68"/>
      <c r="J360" s="44"/>
      <c r="K360" s="44"/>
      <c r="L360" s="44"/>
      <c r="O360" s="44"/>
      <c r="P360" s="82"/>
      <c r="Q360" s="44"/>
      <c r="R360" s="82"/>
      <c r="S360" s="82"/>
      <c r="T360" s="44"/>
      <c r="U360" s="44"/>
      <c r="V360" s="82"/>
      <c r="W360" s="82"/>
      <c r="X360" s="44"/>
      <c r="Z360" s="44"/>
    </row>
    <row r="361" spans="2:26">
      <c r="B361" s="82"/>
      <c r="C361" s="44"/>
      <c r="D361" s="82"/>
      <c r="E361" s="82"/>
      <c r="F361" s="82"/>
      <c r="G361" s="68"/>
      <c r="J361" s="44"/>
      <c r="K361" s="44"/>
      <c r="L361" s="44"/>
      <c r="O361" s="44"/>
      <c r="P361" s="82"/>
      <c r="Q361" s="44"/>
      <c r="R361" s="82"/>
      <c r="S361" s="82"/>
      <c r="T361" s="44"/>
      <c r="U361" s="44"/>
      <c r="V361" s="82"/>
      <c r="W361" s="82"/>
      <c r="X361" s="44"/>
      <c r="Z361" s="44"/>
    </row>
    <row r="362" spans="2:26">
      <c r="B362" s="82"/>
      <c r="C362" s="44"/>
      <c r="D362" s="82"/>
      <c r="E362" s="82"/>
      <c r="F362" s="82"/>
      <c r="G362" s="68"/>
      <c r="J362" s="44"/>
      <c r="K362" s="44"/>
      <c r="L362" s="44"/>
      <c r="O362" s="44"/>
      <c r="P362" s="82"/>
      <c r="Q362" s="44"/>
      <c r="R362" s="82"/>
      <c r="S362" s="82"/>
      <c r="T362" s="44"/>
      <c r="U362" s="44"/>
      <c r="V362" s="82"/>
      <c r="W362" s="82"/>
      <c r="X362" s="44"/>
      <c r="Z362" s="44"/>
    </row>
    <row r="363" spans="2:26">
      <c r="B363" s="82"/>
      <c r="C363" s="44"/>
      <c r="D363" s="82"/>
      <c r="E363" s="82"/>
      <c r="F363" s="82"/>
      <c r="G363" s="68"/>
      <c r="J363" s="44"/>
      <c r="K363" s="44"/>
      <c r="L363" s="44"/>
      <c r="O363" s="44"/>
      <c r="P363" s="82"/>
      <c r="Q363" s="44"/>
      <c r="R363" s="82"/>
      <c r="S363" s="82"/>
      <c r="T363" s="44"/>
      <c r="U363" s="44"/>
      <c r="V363" s="82"/>
      <c r="W363" s="82"/>
      <c r="X363" s="44"/>
      <c r="Z363" s="44"/>
    </row>
    <row r="364" spans="2:26">
      <c r="B364" s="82"/>
      <c r="C364" s="44"/>
      <c r="D364" s="82"/>
      <c r="E364" s="82"/>
      <c r="F364" s="82"/>
      <c r="G364" s="68"/>
      <c r="J364" s="44"/>
      <c r="K364" s="44"/>
      <c r="L364" s="44"/>
      <c r="O364" s="44"/>
      <c r="P364" s="82"/>
      <c r="Q364" s="44"/>
      <c r="R364" s="82"/>
      <c r="S364" s="82"/>
      <c r="T364" s="44"/>
      <c r="U364" s="44"/>
      <c r="V364" s="82"/>
      <c r="W364" s="82"/>
      <c r="X364" s="44"/>
      <c r="Z364" s="44"/>
    </row>
    <row r="365" spans="2:26">
      <c r="B365" s="82"/>
      <c r="C365" s="44"/>
      <c r="D365" s="82"/>
      <c r="E365" s="82"/>
      <c r="F365" s="82"/>
      <c r="G365" s="68"/>
      <c r="J365" s="44"/>
      <c r="K365" s="44"/>
      <c r="L365" s="44"/>
      <c r="O365" s="44"/>
      <c r="P365" s="82"/>
      <c r="Q365" s="44"/>
      <c r="R365" s="82"/>
      <c r="S365" s="82"/>
      <c r="T365" s="44"/>
      <c r="U365" s="44"/>
      <c r="V365" s="82"/>
      <c r="W365" s="82"/>
      <c r="X365" s="44"/>
      <c r="Z365" s="44"/>
    </row>
    <row r="366" spans="2:26">
      <c r="B366" s="82"/>
      <c r="C366" s="44"/>
      <c r="D366" s="82"/>
      <c r="E366" s="82"/>
      <c r="F366" s="82"/>
      <c r="G366" s="68"/>
      <c r="J366" s="44"/>
      <c r="K366" s="44"/>
      <c r="L366" s="44"/>
      <c r="O366" s="44"/>
      <c r="P366" s="82"/>
      <c r="Q366" s="44"/>
      <c r="R366" s="82"/>
      <c r="S366" s="82"/>
      <c r="T366" s="44"/>
      <c r="U366" s="44"/>
      <c r="V366" s="82"/>
      <c r="W366" s="82"/>
      <c r="X366" s="44"/>
      <c r="Z366" s="44"/>
    </row>
    <row r="367" spans="2:26">
      <c r="B367" s="82"/>
      <c r="C367" s="44"/>
      <c r="D367" s="82"/>
      <c r="E367" s="82"/>
      <c r="F367" s="82"/>
      <c r="G367" s="68"/>
      <c r="J367" s="44"/>
      <c r="K367" s="44"/>
      <c r="L367" s="44"/>
      <c r="O367" s="44"/>
      <c r="P367" s="82"/>
      <c r="Q367" s="44"/>
      <c r="R367" s="82"/>
      <c r="S367" s="82"/>
      <c r="T367" s="44"/>
      <c r="U367" s="44"/>
      <c r="V367" s="82"/>
      <c r="W367" s="82"/>
      <c r="X367" s="44"/>
      <c r="Z367" s="44"/>
    </row>
    <row r="368" spans="2:26">
      <c r="B368" s="82"/>
      <c r="C368" s="44"/>
      <c r="D368" s="82"/>
      <c r="E368" s="82"/>
      <c r="F368" s="82"/>
      <c r="G368" s="68"/>
      <c r="J368" s="44"/>
      <c r="K368" s="44"/>
      <c r="L368" s="44"/>
      <c r="O368" s="44"/>
      <c r="P368" s="82"/>
      <c r="Q368" s="44"/>
      <c r="R368" s="82"/>
      <c r="S368" s="82"/>
      <c r="T368" s="44"/>
      <c r="U368" s="44"/>
      <c r="V368" s="82"/>
      <c r="W368" s="82"/>
      <c r="X368" s="44"/>
      <c r="Z368" s="44"/>
    </row>
    <row r="369" spans="3:26">
      <c r="C369" s="36"/>
      <c r="E369" s="36"/>
      <c r="F369" s="36"/>
      <c r="J369" s="36"/>
      <c r="K369" s="36"/>
      <c r="O369" s="36"/>
      <c r="Q369" s="36"/>
      <c r="R369" s="36"/>
      <c r="S369" s="36"/>
      <c r="T369" s="36"/>
      <c r="U369" s="36"/>
      <c r="V369" s="36"/>
      <c r="W369" s="36"/>
      <c r="Y369" s="36"/>
      <c r="Z369" s="36"/>
    </row>
    <row r="370" spans="3:26">
      <c r="C370" s="36"/>
      <c r="E370" s="36"/>
      <c r="F370" s="36"/>
      <c r="J370" s="36"/>
      <c r="K370" s="36"/>
      <c r="O370" s="36"/>
      <c r="Q370" s="36"/>
      <c r="R370" s="36"/>
      <c r="S370" s="36"/>
      <c r="T370" s="36"/>
      <c r="U370" s="36"/>
      <c r="V370" s="36"/>
      <c r="W370" s="36"/>
      <c r="Y370" s="36"/>
      <c r="Z370" s="36"/>
    </row>
    <row r="371" spans="3:26">
      <c r="C371" s="36"/>
      <c r="E371" s="36"/>
      <c r="F371" s="36"/>
      <c r="J371" s="36"/>
      <c r="K371" s="36"/>
      <c r="O371" s="36"/>
      <c r="Q371" s="36"/>
      <c r="R371" s="36"/>
      <c r="S371" s="36"/>
      <c r="T371" s="36"/>
      <c r="U371" s="36"/>
      <c r="V371" s="36"/>
      <c r="W371" s="36"/>
      <c r="Y371" s="36"/>
      <c r="Z371" s="36"/>
    </row>
    <row r="372" spans="3:26">
      <c r="C372" s="36"/>
      <c r="E372" s="36"/>
      <c r="F372" s="36"/>
      <c r="J372" s="36"/>
      <c r="K372" s="36"/>
      <c r="O372" s="36"/>
      <c r="Q372" s="36"/>
      <c r="R372" s="36"/>
      <c r="S372" s="36"/>
      <c r="T372" s="36"/>
      <c r="U372" s="36"/>
      <c r="V372" s="36"/>
      <c r="W372" s="36"/>
      <c r="Y372" s="36"/>
      <c r="Z372" s="36"/>
    </row>
    <row r="373" spans="3:26">
      <c r="C373" s="36"/>
      <c r="E373" s="36"/>
      <c r="F373" s="36"/>
      <c r="J373" s="36"/>
      <c r="K373" s="36"/>
      <c r="O373" s="36"/>
      <c r="Q373" s="36"/>
      <c r="R373" s="36"/>
      <c r="S373" s="36"/>
      <c r="T373" s="36"/>
      <c r="U373" s="36"/>
      <c r="V373" s="36"/>
      <c r="W373" s="36"/>
      <c r="Y373" s="36"/>
      <c r="Z373" s="36"/>
    </row>
    <row r="374" spans="3:26">
      <c r="C374" s="36"/>
      <c r="E374" s="36"/>
      <c r="F374" s="36"/>
      <c r="J374" s="36"/>
      <c r="K374" s="36"/>
      <c r="O374" s="36"/>
      <c r="Q374" s="36"/>
      <c r="R374" s="36"/>
      <c r="S374" s="36"/>
      <c r="T374" s="36"/>
      <c r="U374" s="36"/>
      <c r="V374" s="36"/>
      <c r="W374" s="36"/>
      <c r="Y374" s="36"/>
      <c r="Z374" s="36"/>
    </row>
    <row r="375" spans="3:26">
      <c r="C375" s="36"/>
      <c r="E375" s="36"/>
      <c r="F375" s="36"/>
      <c r="J375" s="36"/>
      <c r="K375" s="36"/>
      <c r="O375" s="36"/>
      <c r="Q375" s="36"/>
      <c r="R375" s="36"/>
      <c r="S375" s="36"/>
      <c r="T375" s="36"/>
      <c r="U375" s="36"/>
      <c r="V375" s="36"/>
      <c r="W375" s="36"/>
      <c r="Y375" s="36"/>
      <c r="Z375" s="36"/>
    </row>
    <row r="376" spans="3:26">
      <c r="C376" s="36"/>
      <c r="E376" s="36"/>
      <c r="F376" s="36"/>
      <c r="J376" s="36"/>
      <c r="K376" s="36"/>
      <c r="O376" s="36"/>
      <c r="Q376" s="36"/>
      <c r="R376" s="36"/>
      <c r="S376" s="36"/>
      <c r="T376" s="36"/>
      <c r="U376" s="36"/>
      <c r="V376" s="36"/>
      <c r="W376" s="36"/>
      <c r="Y376" s="36"/>
      <c r="Z376" s="36"/>
    </row>
    <row r="377" spans="3:26">
      <c r="C377" s="36"/>
      <c r="E377" s="36"/>
      <c r="F377" s="36"/>
      <c r="J377" s="36"/>
      <c r="K377" s="36"/>
      <c r="O377" s="36"/>
      <c r="Q377" s="36"/>
      <c r="R377" s="36"/>
      <c r="S377" s="36"/>
      <c r="T377" s="36"/>
      <c r="U377" s="36"/>
      <c r="V377" s="36"/>
      <c r="W377" s="36"/>
      <c r="Y377" s="36"/>
      <c r="Z377" s="36"/>
    </row>
    <row r="378" spans="3:26">
      <c r="C378" s="36"/>
      <c r="E378" s="36"/>
      <c r="F378" s="36"/>
      <c r="J378" s="36"/>
      <c r="K378" s="36"/>
      <c r="O378" s="36"/>
      <c r="Q378" s="36"/>
      <c r="R378" s="36"/>
      <c r="S378" s="36"/>
      <c r="T378" s="36"/>
      <c r="U378" s="36"/>
      <c r="V378" s="36"/>
      <c r="W378" s="36"/>
      <c r="Y378" s="36"/>
      <c r="Z378" s="36"/>
    </row>
    <row r="379" spans="3:26">
      <c r="C379" s="36"/>
      <c r="E379" s="36"/>
      <c r="F379" s="36"/>
      <c r="J379" s="36"/>
      <c r="K379" s="36"/>
      <c r="O379" s="36"/>
      <c r="Q379" s="36"/>
      <c r="R379" s="36"/>
      <c r="S379" s="36"/>
      <c r="T379" s="36"/>
      <c r="U379" s="36"/>
      <c r="V379" s="36"/>
      <c r="W379" s="36"/>
      <c r="Y379" s="36"/>
      <c r="Z379" s="36"/>
    </row>
    <row r="380" spans="3:26">
      <c r="C380" s="36"/>
      <c r="E380" s="36"/>
      <c r="F380" s="36"/>
      <c r="J380" s="36"/>
      <c r="K380" s="36"/>
      <c r="O380" s="36"/>
      <c r="Q380" s="36"/>
      <c r="R380" s="36"/>
      <c r="S380" s="36"/>
      <c r="T380" s="36"/>
      <c r="U380" s="36"/>
      <c r="V380" s="36"/>
      <c r="W380" s="36"/>
      <c r="Y380" s="36"/>
      <c r="Z380" s="36"/>
    </row>
    <row r="381" spans="3:26">
      <c r="C381" s="36"/>
      <c r="E381" s="36"/>
      <c r="F381" s="36"/>
      <c r="J381" s="36"/>
      <c r="K381" s="36"/>
      <c r="O381" s="36"/>
      <c r="Q381" s="36"/>
      <c r="R381" s="36"/>
      <c r="S381" s="36"/>
      <c r="T381" s="36"/>
      <c r="U381" s="36"/>
      <c r="V381" s="36"/>
      <c r="W381" s="36"/>
      <c r="Y381" s="36"/>
      <c r="Z381" s="36"/>
    </row>
    <row r="382" spans="3:26">
      <c r="C382" s="36"/>
      <c r="E382" s="36"/>
      <c r="F382" s="36"/>
      <c r="J382" s="36"/>
      <c r="K382" s="36"/>
      <c r="O382" s="36"/>
      <c r="Q382" s="36"/>
      <c r="R382" s="36"/>
      <c r="S382" s="36"/>
      <c r="T382" s="36"/>
      <c r="U382" s="36"/>
      <c r="V382" s="36"/>
      <c r="W382" s="36"/>
      <c r="Y382" s="36"/>
      <c r="Z382" s="36"/>
    </row>
    <row r="383" spans="3:26">
      <c r="C383" s="36"/>
      <c r="E383" s="36"/>
      <c r="F383" s="36"/>
      <c r="J383" s="36"/>
      <c r="K383" s="36"/>
      <c r="O383" s="36"/>
      <c r="Q383" s="36"/>
      <c r="R383" s="36"/>
      <c r="S383" s="36"/>
      <c r="T383" s="36"/>
      <c r="U383" s="36"/>
      <c r="V383" s="36"/>
      <c r="W383" s="36"/>
      <c r="Y383" s="36"/>
      <c r="Z383" s="36"/>
    </row>
    <row r="384" spans="3:26">
      <c r="C384" s="36"/>
      <c r="E384" s="36"/>
      <c r="F384" s="36"/>
      <c r="J384" s="36"/>
      <c r="K384" s="36"/>
      <c r="O384" s="36"/>
      <c r="Q384" s="36"/>
      <c r="R384" s="36"/>
      <c r="S384" s="36"/>
      <c r="T384" s="36"/>
      <c r="U384" s="36"/>
      <c r="V384" s="36"/>
      <c r="W384" s="36"/>
      <c r="Y384" s="36"/>
      <c r="Z384" s="36"/>
    </row>
    <row r="385" spans="3:26">
      <c r="C385" s="36"/>
      <c r="E385" s="36"/>
      <c r="F385" s="36"/>
      <c r="J385" s="36"/>
      <c r="K385" s="36"/>
      <c r="O385" s="36"/>
      <c r="Q385" s="36"/>
      <c r="R385" s="36"/>
      <c r="S385" s="36"/>
      <c r="T385" s="36"/>
      <c r="U385" s="36"/>
      <c r="V385" s="36"/>
      <c r="W385" s="36"/>
      <c r="Y385" s="36"/>
      <c r="Z385" s="36"/>
    </row>
    <row r="386" spans="3:26">
      <c r="C386" s="36"/>
      <c r="E386" s="36"/>
      <c r="F386" s="36"/>
      <c r="J386" s="36"/>
      <c r="K386" s="36"/>
      <c r="O386" s="36"/>
      <c r="Q386" s="36"/>
      <c r="R386" s="36"/>
      <c r="S386" s="36"/>
      <c r="T386" s="36"/>
      <c r="U386" s="36"/>
      <c r="V386" s="36"/>
      <c r="W386" s="36"/>
      <c r="Y386" s="36"/>
      <c r="Z386" s="36"/>
    </row>
    <row r="387" spans="3:26">
      <c r="C387" s="36"/>
      <c r="E387" s="36"/>
      <c r="F387" s="36"/>
      <c r="J387" s="36"/>
      <c r="K387" s="36"/>
      <c r="O387" s="36"/>
      <c r="Q387" s="36"/>
      <c r="R387" s="36"/>
      <c r="S387" s="36"/>
      <c r="T387" s="36"/>
      <c r="U387" s="36"/>
      <c r="V387" s="36"/>
      <c r="W387" s="36"/>
      <c r="Y387" s="36"/>
      <c r="Z387" s="36"/>
    </row>
    <row r="388" spans="3:26">
      <c r="C388" s="36"/>
      <c r="E388" s="36"/>
      <c r="F388" s="36"/>
      <c r="J388" s="36"/>
      <c r="K388" s="36"/>
      <c r="O388" s="36"/>
      <c r="Q388" s="36"/>
      <c r="R388" s="36"/>
      <c r="S388" s="36"/>
      <c r="T388" s="36"/>
      <c r="U388" s="36"/>
      <c r="V388" s="36"/>
      <c r="W388" s="36"/>
      <c r="Y388" s="36"/>
      <c r="Z388" s="36"/>
    </row>
    <row r="389" spans="3:26">
      <c r="C389" s="36"/>
      <c r="E389" s="36"/>
      <c r="F389" s="36"/>
      <c r="J389" s="36"/>
      <c r="K389" s="36"/>
      <c r="O389" s="36"/>
      <c r="Q389" s="36"/>
      <c r="R389" s="36"/>
      <c r="S389" s="36"/>
      <c r="T389" s="36"/>
      <c r="U389" s="36"/>
      <c r="V389" s="36"/>
      <c r="W389" s="36"/>
      <c r="Y389" s="36"/>
      <c r="Z389" s="36"/>
    </row>
    <row r="390" spans="3:26">
      <c r="C390" s="36"/>
      <c r="E390" s="36"/>
      <c r="F390" s="36"/>
      <c r="J390" s="36"/>
      <c r="K390" s="36"/>
      <c r="O390" s="36"/>
      <c r="Q390" s="36"/>
      <c r="R390" s="36"/>
      <c r="S390" s="36"/>
      <c r="T390" s="36"/>
      <c r="U390" s="36"/>
      <c r="V390" s="36"/>
      <c r="W390" s="36"/>
      <c r="Y390" s="36"/>
      <c r="Z390" s="36"/>
    </row>
    <row r="391" spans="3:26">
      <c r="C391" s="36"/>
      <c r="E391" s="36"/>
      <c r="F391" s="36"/>
      <c r="J391" s="36"/>
      <c r="K391" s="36"/>
      <c r="O391" s="36"/>
      <c r="Q391" s="36"/>
      <c r="R391" s="36"/>
      <c r="S391" s="36"/>
      <c r="T391" s="36"/>
      <c r="U391" s="36"/>
      <c r="V391" s="36"/>
      <c r="W391" s="36"/>
      <c r="Y391" s="36"/>
      <c r="Z391" s="36"/>
    </row>
    <row r="392" spans="3:26">
      <c r="C392" s="36"/>
      <c r="E392" s="36"/>
      <c r="F392" s="36"/>
      <c r="J392" s="36"/>
      <c r="K392" s="36"/>
      <c r="O392" s="36"/>
      <c r="Q392" s="36"/>
      <c r="R392" s="36"/>
      <c r="S392" s="36"/>
      <c r="T392" s="36"/>
      <c r="U392" s="36"/>
      <c r="V392" s="36"/>
      <c r="W392" s="36"/>
      <c r="Y392" s="36"/>
      <c r="Z392" s="36"/>
    </row>
    <row r="393" spans="3:26">
      <c r="C393" s="36"/>
      <c r="E393" s="36"/>
      <c r="F393" s="36"/>
      <c r="J393" s="36"/>
      <c r="K393" s="36"/>
      <c r="O393" s="36"/>
      <c r="Q393" s="36"/>
      <c r="R393" s="36"/>
      <c r="S393" s="36"/>
      <c r="T393" s="36"/>
      <c r="U393" s="36"/>
      <c r="V393" s="36"/>
      <c r="W393" s="36"/>
      <c r="Y393" s="36"/>
      <c r="Z393" s="36"/>
    </row>
    <row r="394" spans="3:26">
      <c r="C394" s="36"/>
      <c r="E394" s="36"/>
      <c r="F394" s="36"/>
      <c r="J394" s="36"/>
      <c r="K394" s="36"/>
      <c r="O394" s="36"/>
      <c r="Q394" s="36"/>
      <c r="R394" s="36"/>
      <c r="S394" s="36"/>
      <c r="T394" s="36"/>
      <c r="U394" s="36"/>
      <c r="V394" s="36"/>
      <c r="W394" s="36"/>
      <c r="Y394" s="36"/>
      <c r="Z394" s="36"/>
    </row>
    <row r="395" spans="3:26">
      <c r="C395" s="36"/>
      <c r="E395" s="36"/>
      <c r="F395" s="36"/>
      <c r="J395" s="36"/>
      <c r="K395" s="36"/>
      <c r="O395" s="36"/>
      <c r="Q395" s="36"/>
      <c r="R395" s="36"/>
      <c r="S395" s="36"/>
      <c r="T395" s="36"/>
      <c r="U395" s="36"/>
      <c r="V395" s="36"/>
      <c r="W395" s="36"/>
      <c r="Y395" s="36"/>
      <c r="Z395" s="36"/>
    </row>
    <row r="396" spans="3:26">
      <c r="C396" s="36"/>
      <c r="E396" s="36"/>
      <c r="F396" s="36"/>
      <c r="J396" s="36"/>
      <c r="K396" s="36"/>
      <c r="O396" s="36"/>
      <c r="Q396" s="36"/>
      <c r="R396" s="36"/>
      <c r="S396" s="36"/>
      <c r="T396" s="36"/>
      <c r="U396" s="36"/>
      <c r="V396" s="36"/>
      <c r="W396" s="36"/>
      <c r="Y396" s="36"/>
      <c r="Z396" s="36"/>
    </row>
    <row r="397" spans="3:26">
      <c r="C397" s="36"/>
      <c r="E397" s="36"/>
      <c r="F397" s="36"/>
      <c r="J397" s="36"/>
      <c r="K397" s="36"/>
      <c r="O397" s="36"/>
      <c r="Q397" s="36"/>
      <c r="R397" s="36"/>
      <c r="S397" s="36"/>
      <c r="T397" s="36"/>
      <c r="U397" s="36"/>
      <c r="V397" s="36"/>
      <c r="W397" s="36"/>
      <c r="Y397" s="36"/>
      <c r="Z397" s="36"/>
    </row>
    <row r="398" spans="3:26">
      <c r="C398" s="36"/>
      <c r="E398" s="36"/>
      <c r="F398" s="36"/>
      <c r="J398" s="36"/>
      <c r="K398" s="36"/>
      <c r="O398" s="36"/>
      <c r="Q398" s="36"/>
      <c r="R398" s="36"/>
      <c r="S398" s="36"/>
      <c r="T398" s="36"/>
      <c r="U398" s="36"/>
      <c r="V398" s="36"/>
      <c r="W398" s="36"/>
      <c r="Y398" s="36"/>
      <c r="Z398" s="36"/>
    </row>
    <row r="399" spans="3:26">
      <c r="C399" s="36"/>
      <c r="E399" s="36"/>
      <c r="F399" s="36"/>
      <c r="J399" s="36"/>
      <c r="K399" s="36"/>
      <c r="O399" s="36"/>
      <c r="Q399" s="36"/>
      <c r="R399" s="36"/>
      <c r="S399" s="36"/>
      <c r="T399" s="36"/>
      <c r="U399" s="36"/>
      <c r="V399" s="36"/>
      <c r="W399" s="36"/>
      <c r="Y399" s="36"/>
      <c r="Z399" s="36"/>
    </row>
    <row r="400" spans="3:26">
      <c r="C400" s="36"/>
      <c r="E400" s="36"/>
      <c r="F400" s="36"/>
      <c r="J400" s="36"/>
      <c r="K400" s="36"/>
      <c r="O400" s="36"/>
      <c r="Q400" s="36"/>
      <c r="R400" s="36"/>
      <c r="S400" s="36"/>
      <c r="T400" s="36"/>
      <c r="U400" s="36"/>
      <c r="V400" s="36"/>
      <c r="W400" s="36"/>
      <c r="Y400" s="36"/>
      <c r="Z400" s="36"/>
    </row>
    <row r="401" spans="3:26">
      <c r="C401" s="36"/>
      <c r="E401" s="36"/>
      <c r="F401" s="36"/>
      <c r="J401" s="36"/>
      <c r="K401" s="36"/>
      <c r="O401" s="36"/>
      <c r="Q401" s="36"/>
      <c r="R401" s="36"/>
      <c r="S401" s="36"/>
      <c r="T401" s="36"/>
      <c r="U401" s="36"/>
      <c r="V401" s="36"/>
      <c r="W401" s="36"/>
      <c r="Y401" s="36"/>
      <c r="Z401" s="36"/>
    </row>
    <row r="402" spans="3:26">
      <c r="C402" s="36"/>
      <c r="E402" s="36"/>
      <c r="F402" s="36"/>
      <c r="J402" s="36"/>
      <c r="K402" s="36"/>
      <c r="O402" s="36"/>
      <c r="Q402" s="36"/>
      <c r="R402" s="36"/>
      <c r="S402" s="36"/>
      <c r="T402" s="36"/>
      <c r="U402" s="36"/>
      <c r="V402" s="36"/>
      <c r="W402" s="36"/>
      <c r="Y402" s="36"/>
      <c r="Z402" s="36"/>
    </row>
    <row r="403" spans="3:26">
      <c r="C403" s="36"/>
      <c r="E403" s="36"/>
      <c r="F403" s="36"/>
      <c r="J403" s="36"/>
      <c r="K403" s="36"/>
      <c r="O403" s="36"/>
      <c r="Q403" s="36"/>
      <c r="R403" s="36"/>
      <c r="S403" s="36"/>
      <c r="T403" s="36"/>
      <c r="U403" s="36"/>
      <c r="V403" s="36"/>
      <c r="W403" s="36"/>
      <c r="Y403" s="36"/>
      <c r="Z403" s="36"/>
    </row>
    <row r="404" spans="3:26">
      <c r="C404" s="36"/>
      <c r="E404" s="36"/>
      <c r="F404" s="36"/>
      <c r="J404" s="36"/>
      <c r="K404" s="36"/>
      <c r="O404" s="36"/>
      <c r="Q404" s="36"/>
      <c r="R404" s="36"/>
      <c r="S404" s="36"/>
      <c r="T404" s="36"/>
      <c r="U404" s="36"/>
      <c r="V404" s="36"/>
      <c r="W404" s="36"/>
      <c r="Y404" s="36"/>
      <c r="Z404" s="36"/>
    </row>
    <row r="405" spans="3:26">
      <c r="C405" s="36"/>
      <c r="E405" s="36"/>
      <c r="F405" s="36"/>
      <c r="J405" s="36"/>
      <c r="K405" s="36"/>
      <c r="O405" s="36"/>
      <c r="Q405" s="36"/>
      <c r="R405" s="36"/>
      <c r="S405" s="36"/>
      <c r="T405" s="36"/>
      <c r="U405" s="36"/>
      <c r="V405" s="36"/>
      <c r="W405" s="36"/>
      <c r="Y405" s="36"/>
      <c r="Z405" s="36"/>
    </row>
    <row r="406" spans="3:26">
      <c r="C406" s="36"/>
      <c r="E406" s="36"/>
      <c r="F406" s="36"/>
      <c r="J406" s="36"/>
      <c r="K406" s="36"/>
      <c r="O406" s="36"/>
      <c r="Q406" s="36"/>
      <c r="R406" s="36"/>
      <c r="S406" s="36"/>
      <c r="T406" s="36"/>
      <c r="U406" s="36"/>
      <c r="V406" s="36"/>
      <c r="W406" s="36"/>
      <c r="Y406" s="36"/>
      <c r="Z406" s="36"/>
    </row>
    <row r="407" spans="3:26">
      <c r="C407" s="36"/>
      <c r="E407" s="36"/>
      <c r="F407" s="36"/>
      <c r="J407" s="36"/>
      <c r="K407" s="36"/>
      <c r="O407" s="36"/>
      <c r="Q407" s="36"/>
      <c r="R407" s="36"/>
      <c r="S407" s="36"/>
      <c r="T407" s="36"/>
      <c r="U407" s="36"/>
      <c r="V407" s="36"/>
      <c r="W407" s="36"/>
      <c r="Y407" s="36"/>
      <c r="Z407" s="36"/>
    </row>
    <row r="408" spans="3:26">
      <c r="C408" s="36"/>
      <c r="E408" s="36"/>
      <c r="F408" s="36"/>
      <c r="J408" s="36"/>
      <c r="K408" s="36"/>
      <c r="O408" s="36"/>
      <c r="Q408" s="36"/>
      <c r="R408" s="36"/>
      <c r="S408" s="36"/>
      <c r="T408" s="36"/>
      <c r="U408" s="36"/>
      <c r="V408" s="36"/>
      <c r="W408" s="36"/>
      <c r="Y408" s="36"/>
      <c r="Z408" s="36"/>
    </row>
    <row r="409" spans="3:26">
      <c r="C409" s="36"/>
      <c r="E409" s="36"/>
      <c r="F409" s="36"/>
      <c r="J409" s="36"/>
      <c r="K409" s="36"/>
      <c r="O409" s="36"/>
      <c r="Q409" s="36"/>
      <c r="R409" s="36"/>
      <c r="S409" s="36"/>
      <c r="T409" s="36"/>
      <c r="U409" s="36"/>
      <c r="V409" s="36"/>
      <c r="W409" s="36"/>
      <c r="Y409" s="36"/>
      <c r="Z409" s="36"/>
    </row>
    <row r="410" spans="3:26">
      <c r="C410" s="36"/>
      <c r="E410" s="36"/>
      <c r="F410" s="36"/>
      <c r="J410" s="36"/>
      <c r="K410" s="36"/>
      <c r="O410" s="36"/>
      <c r="Q410" s="36"/>
      <c r="R410" s="36"/>
      <c r="S410" s="36"/>
      <c r="T410" s="36"/>
      <c r="U410" s="36"/>
      <c r="V410" s="36"/>
      <c r="W410" s="36"/>
      <c r="Y410" s="36"/>
      <c r="Z410" s="36"/>
    </row>
    <row r="411" spans="3:26">
      <c r="C411" s="36"/>
      <c r="E411" s="36"/>
      <c r="F411" s="36"/>
      <c r="J411" s="36"/>
      <c r="K411" s="36"/>
      <c r="O411" s="36"/>
      <c r="Q411" s="36"/>
      <c r="R411" s="36"/>
      <c r="S411" s="36"/>
      <c r="T411" s="36"/>
      <c r="U411" s="36"/>
      <c r="V411" s="36"/>
      <c r="W411" s="36"/>
      <c r="Y411" s="36"/>
      <c r="Z411" s="36"/>
    </row>
    <row r="412" spans="3:26">
      <c r="C412" s="36"/>
      <c r="E412" s="36"/>
      <c r="F412" s="36"/>
      <c r="J412" s="36"/>
      <c r="K412" s="36"/>
      <c r="O412" s="36"/>
      <c r="Q412" s="36"/>
      <c r="R412" s="36"/>
      <c r="S412" s="36"/>
      <c r="T412" s="36"/>
      <c r="U412" s="36"/>
      <c r="V412" s="36"/>
      <c r="W412" s="36"/>
      <c r="Y412" s="36"/>
      <c r="Z412" s="36"/>
    </row>
    <row r="413" spans="3:26">
      <c r="C413" s="36"/>
      <c r="E413" s="36"/>
      <c r="F413" s="36"/>
      <c r="J413" s="36"/>
      <c r="K413" s="36"/>
      <c r="O413" s="36"/>
      <c r="Q413" s="36"/>
      <c r="R413" s="36"/>
      <c r="S413" s="36"/>
      <c r="T413" s="36"/>
      <c r="U413" s="36"/>
      <c r="V413" s="36"/>
      <c r="W413" s="36"/>
      <c r="Y413" s="36"/>
      <c r="Z413" s="36"/>
    </row>
    <row r="414" spans="3:26">
      <c r="C414" s="36"/>
      <c r="E414" s="36"/>
      <c r="F414" s="36"/>
      <c r="J414" s="36"/>
      <c r="K414" s="36"/>
      <c r="O414" s="36"/>
      <c r="Q414" s="36"/>
      <c r="R414" s="36"/>
      <c r="S414" s="36"/>
      <c r="T414" s="36"/>
      <c r="U414" s="36"/>
      <c r="V414" s="36"/>
      <c r="W414" s="36"/>
      <c r="Y414" s="36"/>
      <c r="Z414" s="36"/>
    </row>
    <row r="415" spans="3:26">
      <c r="C415" s="36"/>
      <c r="E415" s="36"/>
      <c r="F415" s="36"/>
      <c r="J415" s="36"/>
      <c r="K415" s="36"/>
      <c r="O415" s="36"/>
      <c r="Q415" s="36"/>
      <c r="R415" s="36"/>
      <c r="S415" s="36"/>
      <c r="T415" s="36"/>
      <c r="U415" s="36"/>
      <c r="V415" s="36"/>
      <c r="W415" s="36"/>
      <c r="Y415" s="36"/>
      <c r="Z415" s="36"/>
    </row>
    <row r="416" spans="3:26">
      <c r="C416" s="36"/>
      <c r="E416" s="36"/>
      <c r="F416" s="36"/>
      <c r="J416" s="36"/>
      <c r="K416" s="36"/>
      <c r="O416" s="36"/>
      <c r="Q416" s="36"/>
      <c r="R416" s="36"/>
      <c r="S416" s="36"/>
      <c r="T416" s="36"/>
      <c r="U416" s="36"/>
      <c r="V416" s="36"/>
      <c r="W416" s="36"/>
      <c r="Y416" s="36"/>
      <c r="Z416" s="36"/>
    </row>
    <row r="417" spans="3:26">
      <c r="C417" s="36"/>
      <c r="E417" s="36"/>
      <c r="F417" s="36"/>
      <c r="J417" s="36"/>
      <c r="K417" s="36"/>
      <c r="O417" s="36"/>
      <c r="Q417" s="36"/>
      <c r="R417" s="36"/>
      <c r="S417" s="36"/>
      <c r="T417" s="36"/>
      <c r="U417" s="36"/>
      <c r="V417" s="36"/>
      <c r="W417" s="36"/>
      <c r="Y417" s="36"/>
      <c r="Z417" s="36"/>
    </row>
    <row r="418" spans="3:26">
      <c r="C418" s="36"/>
      <c r="E418" s="36"/>
      <c r="F418" s="36"/>
      <c r="J418" s="36"/>
      <c r="K418" s="36"/>
      <c r="O418" s="36"/>
      <c r="Q418" s="36"/>
      <c r="R418" s="36"/>
      <c r="S418" s="36"/>
      <c r="T418" s="36"/>
      <c r="U418" s="36"/>
      <c r="V418" s="36"/>
      <c r="W418" s="36"/>
      <c r="Y418" s="36"/>
      <c r="Z418" s="36"/>
    </row>
    <row r="419" spans="3:26">
      <c r="C419" s="36"/>
      <c r="E419" s="36"/>
      <c r="F419" s="36"/>
      <c r="J419" s="36"/>
      <c r="K419" s="36"/>
      <c r="O419" s="36"/>
      <c r="Q419" s="36"/>
      <c r="R419" s="36"/>
      <c r="S419" s="36"/>
      <c r="T419" s="36"/>
      <c r="U419" s="36"/>
      <c r="V419" s="36"/>
      <c r="W419" s="36"/>
      <c r="Y419" s="36"/>
      <c r="Z419" s="36"/>
    </row>
    <row r="420" spans="3:26">
      <c r="C420" s="36"/>
      <c r="E420" s="36"/>
      <c r="F420" s="36"/>
      <c r="J420" s="36"/>
      <c r="K420" s="36"/>
      <c r="O420" s="36"/>
      <c r="Q420" s="36"/>
      <c r="R420" s="36"/>
      <c r="S420" s="36"/>
      <c r="T420" s="36"/>
      <c r="U420" s="36"/>
      <c r="V420" s="36"/>
      <c r="W420" s="36"/>
      <c r="Y420" s="36"/>
      <c r="Z420" s="36"/>
    </row>
    <row r="421" spans="3:26">
      <c r="C421" s="36"/>
      <c r="E421" s="36"/>
      <c r="F421" s="36"/>
      <c r="J421" s="36"/>
      <c r="K421" s="36"/>
      <c r="O421" s="36"/>
      <c r="Q421" s="36"/>
      <c r="R421" s="36"/>
      <c r="S421" s="36"/>
      <c r="T421" s="36"/>
      <c r="U421" s="36"/>
      <c r="V421" s="36"/>
      <c r="W421" s="36"/>
      <c r="Y421" s="36"/>
      <c r="Z421" s="36"/>
    </row>
    <row r="422" spans="3:26">
      <c r="C422" s="36"/>
      <c r="E422" s="36"/>
      <c r="F422" s="36"/>
      <c r="J422" s="36"/>
      <c r="K422" s="36"/>
      <c r="O422" s="36"/>
      <c r="Q422" s="36"/>
      <c r="R422" s="36"/>
      <c r="S422" s="36"/>
      <c r="T422" s="36"/>
      <c r="U422" s="36"/>
      <c r="V422" s="36"/>
      <c r="W422" s="36"/>
      <c r="Y422" s="36"/>
      <c r="Z422" s="36"/>
    </row>
    <row r="423" spans="3:26">
      <c r="C423" s="36"/>
      <c r="E423" s="36"/>
      <c r="F423" s="36"/>
      <c r="J423" s="36"/>
      <c r="K423" s="36"/>
      <c r="O423" s="36"/>
      <c r="Q423" s="36"/>
      <c r="R423" s="36"/>
      <c r="S423" s="36"/>
      <c r="T423" s="36"/>
      <c r="U423" s="36"/>
      <c r="V423" s="36"/>
      <c r="W423" s="36"/>
      <c r="Y423" s="36"/>
      <c r="Z423" s="36"/>
    </row>
    <row r="424" spans="3:26">
      <c r="C424" s="36"/>
      <c r="E424" s="36"/>
      <c r="F424" s="36"/>
      <c r="J424" s="36"/>
      <c r="K424" s="36"/>
      <c r="O424" s="36"/>
      <c r="Q424" s="36"/>
      <c r="R424" s="36"/>
      <c r="S424" s="36"/>
      <c r="T424" s="36"/>
      <c r="U424" s="36"/>
      <c r="V424" s="36"/>
      <c r="W424" s="36"/>
      <c r="Y424" s="36"/>
      <c r="Z424" s="36"/>
    </row>
    <row r="425" spans="3:26">
      <c r="C425" s="36"/>
      <c r="E425" s="36"/>
      <c r="F425" s="36"/>
      <c r="J425" s="36"/>
      <c r="K425" s="36"/>
      <c r="O425" s="36"/>
      <c r="Q425" s="36"/>
      <c r="R425" s="36"/>
      <c r="S425" s="36"/>
      <c r="T425" s="36"/>
      <c r="U425" s="36"/>
      <c r="V425" s="36"/>
      <c r="W425" s="36"/>
      <c r="Y425" s="36"/>
      <c r="Z425" s="36"/>
    </row>
    <row r="426" spans="3:26">
      <c r="C426" s="36"/>
      <c r="E426" s="36"/>
      <c r="F426" s="36"/>
      <c r="J426" s="36"/>
      <c r="K426" s="36"/>
      <c r="O426" s="36"/>
      <c r="Q426" s="36"/>
      <c r="R426" s="36"/>
      <c r="S426" s="36"/>
      <c r="T426" s="36"/>
      <c r="U426" s="36"/>
      <c r="V426" s="36"/>
      <c r="W426" s="36"/>
      <c r="Y426" s="36"/>
      <c r="Z426" s="36"/>
    </row>
    <row r="427" spans="3:26">
      <c r="C427" s="36"/>
      <c r="E427" s="36"/>
      <c r="F427" s="36"/>
      <c r="J427" s="36"/>
      <c r="K427" s="36"/>
      <c r="O427" s="36"/>
      <c r="Q427" s="36"/>
      <c r="R427" s="36"/>
      <c r="S427" s="36"/>
      <c r="T427" s="36"/>
      <c r="U427" s="36"/>
      <c r="V427" s="36"/>
      <c r="W427" s="36"/>
      <c r="Y427" s="36"/>
      <c r="Z427" s="36"/>
    </row>
    <row r="428" spans="3:26">
      <c r="C428" s="36"/>
      <c r="E428" s="36"/>
      <c r="F428" s="36"/>
      <c r="J428" s="36"/>
      <c r="K428" s="36"/>
      <c r="O428" s="36"/>
      <c r="Q428" s="36"/>
      <c r="R428" s="36"/>
      <c r="S428" s="36"/>
      <c r="T428" s="36"/>
      <c r="U428" s="36"/>
      <c r="V428" s="36"/>
      <c r="W428" s="36"/>
      <c r="Y428" s="36"/>
      <c r="Z428" s="36"/>
    </row>
    <row r="429" spans="3:26">
      <c r="C429" s="36"/>
      <c r="E429" s="36"/>
      <c r="F429" s="36"/>
      <c r="J429" s="36"/>
      <c r="K429" s="36"/>
      <c r="O429" s="36"/>
      <c r="Q429" s="36"/>
      <c r="R429" s="36"/>
      <c r="S429" s="36"/>
      <c r="T429" s="36"/>
      <c r="U429" s="36"/>
      <c r="V429" s="36"/>
      <c r="W429" s="36"/>
      <c r="Y429" s="36"/>
      <c r="Z429" s="36"/>
    </row>
    <row r="430" spans="3:26">
      <c r="C430" s="36"/>
      <c r="E430" s="36"/>
      <c r="F430" s="36"/>
      <c r="J430" s="36"/>
      <c r="K430" s="36"/>
      <c r="O430" s="36"/>
      <c r="Q430" s="36"/>
      <c r="R430" s="36"/>
      <c r="S430" s="36"/>
      <c r="T430" s="36"/>
      <c r="U430" s="36"/>
      <c r="V430" s="36"/>
      <c r="W430" s="36"/>
      <c r="Y430" s="36"/>
      <c r="Z430" s="36"/>
    </row>
    <row r="431" spans="3:26">
      <c r="C431" s="36"/>
      <c r="E431" s="36"/>
      <c r="F431" s="36"/>
      <c r="J431" s="36"/>
      <c r="K431" s="36"/>
      <c r="O431" s="36"/>
      <c r="Q431" s="36"/>
      <c r="R431" s="36"/>
      <c r="S431" s="36"/>
      <c r="T431" s="36"/>
      <c r="U431" s="36"/>
      <c r="V431" s="36"/>
      <c r="W431" s="36"/>
      <c r="Y431" s="36"/>
      <c r="Z431" s="36"/>
    </row>
    <row r="432" spans="3:26">
      <c r="C432" s="36"/>
      <c r="E432" s="36"/>
      <c r="F432" s="36"/>
      <c r="J432" s="36"/>
      <c r="K432" s="36"/>
      <c r="O432" s="36"/>
      <c r="Q432" s="36"/>
      <c r="R432" s="36"/>
      <c r="S432" s="36"/>
      <c r="T432" s="36"/>
      <c r="U432" s="36"/>
      <c r="V432" s="36"/>
      <c r="W432" s="36"/>
      <c r="Y432" s="36"/>
      <c r="Z432" s="36"/>
    </row>
    <row r="433" spans="3:26">
      <c r="C433" s="36"/>
      <c r="E433" s="36"/>
      <c r="F433" s="36"/>
      <c r="J433" s="36"/>
      <c r="K433" s="36"/>
      <c r="O433" s="36"/>
      <c r="Q433" s="36"/>
      <c r="R433" s="36"/>
      <c r="S433" s="36"/>
      <c r="T433" s="36"/>
      <c r="U433" s="36"/>
      <c r="V433" s="36"/>
      <c r="W433" s="36"/>
      <c r="Y433" s="36"/>
      <c r="Z433" s="36"/>
    </row>
    <row r="434" spans="3:26">
      <c r="C434" s="36"/>
      <c r="E434" s="36"/>
      <c r="F434" s="36"/>
      <c r="J434" s="36"/>
      <c r="K434" s="36"/>
      <c r="O434" s="36"/>
      <c r="Q434" s="36"/>
      <c r="R434" s="36"/>
      <c r="S434" s="36"/>
      <c r="T434" s="36"/>
      <c r="U434" s="36"/>
      <c r="V434" s="36"/>
      <c r="W434" s="36"/>
      <c r="Y434" s="36"/>
      <c r="Z434" s="36"/>
    </row>
    <row r="435" spans="3:26">
      <c r="C435" s="36"/>
      <c r="E435" s="36"/>
      <c r="F435" s="36"/>
      <c r="J435" s="36"/>
      <c r="K435" s="36"/>
      <c r="O435" s="36"/>
      <c r="Q435" s="36"/>
      <c r="R435" s="36"/>
      <c r="S435" s="36"/>
      <c r="T435" s="36"/>
      <c r="U435" s="36"/>
      <c r="V435" s="36"/>
      <c r="W435" s="36"/>
      <c r="Y435" s="36"/>
      <c r="Z435" s="36"/>
    </row>
    <row r="436" spans="3:26">
      <c r="C436" s="36"/>
      <c r="E436" s="36"/>
      <c r="F436" s="36"/>
      <c r="J436" s="36"/>
      <c r="K436" s="36"/>
      <c r="O436" s="36"/>
      <c r="Q436" s="36"/>
      <c r="R436" s="36"/>
      <c r="S436" s="36"/>
      <c r="T436" s="36"/>
      <c r="U436" s="36"/>
      <c r="V436" s="36"/>
      <c r="W436" s="36"/>
      <c r="Y436" s="36"/>
      <c r="Z436" s="36"/>
    </row>
    <row r="437" spans="3:26">
      <c r="C437" s="36"/>
      <c r="E437" s="36"/>
      <c r="F437" s="36"/>
      <c r="J437" s="36"/>
      <c r="K437" s="36"/>
      <c r="O437" s="36"/>
      <c r="Q437" s="36"/>
      <c r="R437" s="36"/>
      <c r="S437" s="36"/>
      <c r="T437" s="36"/>
      <c r="U437" s="36"/>
      <c r="V437" s="36"/>
      <c r="W437" s="36"/>
      <c r="Y437" s="36"/>
      <c r="Z437" s="36"/>
    </row>
    <row r="438" spans="3:26">
      <c r="C438" s="36"/>
      <c r="E438" s="36"/>
      <c r="F438" s="36"/>
      <c r="J438" s="36"/>
      <c r="K438" s="36"/>
      <c r="O438" s="36"/>
      <c r="Q438" s="36"/>
      <c r="R438" s="36"/>
      <c r="S438" s="36"/>
      <c r="T438" s="36"/>
      <c r="U438" s="36"/>
      <c r="V438" s="36"/>
      <c r="W438" s="36"/>
      <c r="Y438" s="36"/>
      <c r="Z438" s="36"/>
    </row>
    <row r="439" spans="3:26">
      <c r="C439" s="36"/>
      <c r="E439" s="36"/>
      <c r="F439" s="36"/>
      <c r="J439" s="36"/>
      <c r="K439" s="36"/>
      <c r="O439" s="36"/>
      <c r="Q439" s="36"/>
      <c r="R439" s="36"/>
      <c r="S439" s="36"/>
      <c r="T439" s="36"/>
      <c r="U439" s="36"/>
      <c r="V439" s="36"/>
      <c r="W439" s="36"/>
      <c r="Y439" s="36"/>
      <c r="Z439" s="36"/>
    </row>
  </sheetData>
  <dataValidations count="5">
    <dataValidation errorStyle="information" showInputMessage="1" errorTitle="scientific_name" error="This field must not be empty (format : free text)." promptTitle="scientific_name" sqref="M5:M368" xr:uid="{00000000-0002-0000-0300-000000000000}"/>
    <dataValidation allowBlank="1" showInputMessage="1" sqref="N5:N368" xr:uid="{00000000-0002-0000-0300-000001000000}"/>
    <dataValidation operator="notEqual" showInputMessage="1" showErrorMessage="1" sqref="P5:P368" xr:uid="{00000000-0002-0000-0300-000002000000}"/>
    <dataValidation showInputMessage="1" showErrorMessage="1" sqref="S5:W368" xr:uid="{00000000-0002-0000-0300-000003000000}"/>
    <dataValidation type="whole" operator="notEqual" showInputMessage="1" showErrorMessage="1" sqref="O5:O368" xr:uid="{00000000-0002-0000-0300-000004000000}">
      <formula1>0</formula1>
    </dataValidation>
  </dataValidations>
  <pageMargins left="0.7" right="0.7" top="0.75" bottom="0.75" header="0.3" footer="0.3"/>
  <pageSetup paperSize="9" firstPageNumber="2147483648" orientation="portrait"/>
  <tableParts count="1">
    <tablePart r:id="rId1"/>
  </tableParts>
  <extLst>
    <ext xmlns:x14="http://schemas.microsoft.com/office/spreadsheetml/2009/9/main" uri="{CCE6A557-97BC-4b89-ADB6-D9C93CAAB3DF}">
      <x14:dataValidations xmlns:xm="http://schemas.microsoft.com/office/excel/2006/main" count="5">
        <x14:dataValidation type="list" showInputMessage="1" showErrorMessage="1" errorTitle="geographic location" promptTitle="geographic location" xr:uid="{00000000-0002-0000-0300-000005000000}">
          <x14:formula1>
            <xm:f>lists!$F$2:$F$279</xm:f>
          </x14:formula1>
          <xm:sqref>R5:R368</xm:sqref>
        </x14:dataValidation>
        <x14:dataValidation type="list" showInputMessage="1" showErrorMessage="1" errorTitle="environmental_sample" error="The accepted answers are 'yes' and 'no'._x000a_" promptTitle="environmental_sample" xr:uid="{00000000-0002-0000-0300-000006000000}">
          <x14:formula1>
            <xm:f>lists!$G$2:$G$3</xm:f>
          </x14:formula1>
          <xm:sqref>F5:F368</xm:sqref>
        </x14:dataValidation>
        <x14:dataValidation type="list" allowBlank="1" showInputMessage="1" showErrorMessage="1" xr:uid="{00000000-0002-0000-0300-000007000000}">
          <x14:formula1>
            <xm:f>lists!$R$2:$R$16</xm:f>
          </x14:formula1>
          <xm:sqref>G5:G368</xm:sqref>
        </x14:dataValidation>
        <x14:dataValidation type="list" allowBlank="1" showInputMessage="1" showErrorMessage="1" xr:uid="{00000000-0002-0000-0300-000008000000}">
          <x14:formula1>
            <xm:f>lists!$AG$2:$AG$54</xm:f>
          </x14:formula1>
          <xm:sqref>X5:X368</xm:sqref>
        </x14:dataValidation>
        <x14:dataValidation type="list" allowBlank="1" showInputMessage="1" showErrorMessage="1" xr:uid="{00000000-0002-0000-0300-000009000000}">
          <x14:formula1>
            <xm:f>lists!$N$2:$N$16</xm:f>
          </x14:formula1>
          <xm:sqref>G369:H1048576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I602"/>
  <sheetViews>
    <sheetView workbookViewId="0">
      <pane xSplit="2" ySplit="4" topLeftCell="C5" activePane="bottomRight" state="frozen"/>
      <selection activeCell="C4" sqref="C4:G4"/>
      <selection pane="topRight"/>
      <selection pane="bottomLeft"/>
      <selection pane="bottomRight" activeCell="A5" sqref="A5"/>
    </sheetView>
  </sheetViews>
  <sheetFormatPr baseColWidth="10" defaultColWidth="11.5" defaultRowHeight="16"/>
  <cols>
    <col min="1" max="1" width="6.5" style="1" bestFit="1" customWidth="1"/>
    <col min="2" max="2" width="14" style="31" customWidth="1"/>
    <col min="3" max="5" width="40.5" style="31" customWidth="1"/>
    <col min="6" max="7" width="24.1640625" style="31" customWidth="1"/>
    <col min="8" max="8" width="42.1640625" style="31" customWidth="1"/>
    <col min="9" max="9" width="39.1640625" style="31" customWidth="1"/>
  </cols>
  <sheetData>
    <row r="1" spans="1:9">
      <c r="A1" s="1" t="s">
        <v>85</v>
      </c>
      <c r="B1" s="31" t="s">
        <v>135</v>
      </c>
      <c r="C1" s="33" t="s">
        <v>86</v>
      </c>
      <c r="D1" s="33" t="s">
        <v>86</v>
      </c>
      <c r="E1" s="33" t="s">
        <v>86</v>
      </c>
      <c r="F1" s="33" t="s">
        <v>86</v>
      </c>
      <c r="G1" s="33" t="s">
        <v>86</v>
      </c>
      <c r="H1" s="34" t="s">
        <v>87</v>
      </c>
      <c r="I1" s="34" t="s">
        <v>87</v>
      </c>
    </row>
    <row r="2" spans="1:9" s="1" customFormat="1">
      <c r="A2" s="1" t="s">
        <v>88</v>
      </c>
      <c r="B2" s="37" t="s">
        <v>135</v>
      </c>
      <c r="C2" s="35" t="s">
        <v>89</v>
      </c>
      <c r="D2" s="35" t="s">
        <v>89</v>
      </c>
      <c r="E2" s="35" t="s">
        <v>89</v>
      </c>
      <c r="F2" s="23" t="s">
        <v>90</v>
      </c>
      <c r="G2" s="35" t="s">
        <v>89</v>
      </c>
      <c r="H2" s="35" t="s">
        <v>89</v>
      </c>
      <c r="I2" s="35" t="s">
        <v>89</v>
      </c>
    </row>
    <row r="3" spans="1:9" ht="128">
      <c r="A3" s="38" t="s">
        <v>92</v>
      </c>
      <c r="B3" s="46" t="s">
        <v>164</v>
      </c>
      <c r="C3" s="39" t="s">
        <v>190</v>
      </c>
      <c r="D3" s="39" t="s">
        <v>191</v>
      </c>
      <c r="E3" s="39" t="s">
        <v>192</v>
      </c>
      <c r="F3" s="39" t="s">
        <v>193</v>
      </c>
      <c r="G3" s="39" t="s">
        <v>194</v>
      </c>
      <c r="H3" s="39" t="s">
        <v>195</v>
      </c>
      <c r="I3" s="38" t="s">
        <v>196</v>
      </c>
    </row>
    <row r="4" spans="1:9" s="20" customFormat="1">
      <c r="A4" s="1" t="s">
        <v>104</v>
      </c>
      <c r="B4" s="41" t="s">
        <v>105</v>
      </c>
      <c r="C4" s="41" t="s">
        <v>197</v>
      </c>
      <c r="D4" s="41" t="s">
        <v>198</v>
      </c>
      <c r="E4" s="41" t="s">
        <v>199</v>
      </c>
      <c r="F4" s="41" t="s">
        <v>200</v>
      </c>
      <c r="G4" s="41" t="s">
        <v>201</v>
      </c>
      <c r="H4" s="25" t="s">
        <v>202</v>
      </c>
      <c r="I4" s="25" t="s">
        <v>203</v>
      </c>
    </row>
    <row r="5" spans="1:9">
      <c r="A5" s="1" t="s">
        <v>116</v>
      </c>
      <c r="B5" s="1" t="str">
        <f>samples_g[[#This Row],[alias]]</f>
        <v>sam_60088</v>
      </c>
      <c r="C5" s="44" t="s">
        <v>965</v>
      </c>
      <c r="D5" s="44" t="s">
        <v>966</v>
      </c>
      <c r="E5" t="s">
        <v>967</v>
      </c>
      <c r="F5" s="44" t="s">
        <v>422</v>
      </c>
      <c r="G5" s="44" t="s">
        <v>1035</v>
      </c>
      <c r="H5" s="44"/>
      <c r="I5" s="44"/>
    </row>
    <row r="6" spans="1:9">
      <c r="A6" s="1" t="s">
        <v>116</v>
      </c>
      <c r="B6" s="1" t="str">
        <f>samples_g[[#This Row],[alias]]</f>
        <v>sam_60089</v>
      </c>
      <c r="C6" s="44" t="s">
        <v>965</v>
      </c>
      <c r="D6" s="44" t="s">
        <v>966</v>
      </c>
      <c r="E6" s="45" t="s">
        <v>967</v>
      </c>
      <c r="F6" s="44" t="s">
        <v>422</v>
      </c>
      <c r="G6" s="44" t="s">
        <v>1035</v>
      </c>
      <c r="H6" s="44"/>
      <c r="I6" s="44"/>
    </row>
    <row r="7" spans="1:9">
      <c r="A7" s="1" t="s">
        <v>116</v>
      </c>
      <c r="B7" s="1" t="str">
        <f>samples_g[[#This Row],[alias]]</f>
        <v>sam_60090</v>
      </c>
      <c r="C7" s="44" t="s">
        <v>1034</v>
      </c>
      <c r="D7" s="44" t="s">
        <v>966</v>
      </c>
      <c r="E7" s="45" t="s">
        <v>967</v>
      </c>
      <c r="F7" s="44" t="s">
        <v>422</v>
      </c>
      <c r="G7" s="44" t="s">
        <v>1035</v>
      </c>
      <c r="H7" s="44"/>
      <c r="I7" s="44"/>
    </row>
    <row r="8" spans="1:9">
      <c r="A8" s="1" t="s">
        <v>116</v>
      </c>
      <c r="B8" s="1" t="str">
        <f>samples_g[[#This Row],[alias]]</f>
        <v>sam_60091</v>
      </c>
      <c r="C8" s="44" t="s">
        <v>1034</v>
      </c>
      <c r="D8" s="44" t="s">
        <v>966</v>
      </c>
      <c r="E8" s="45" t="s">
        <v>967</v>
      </c>
      <c r="F8" s="44" t="s">
        <v>422</v>
      </c>
      <c r="G8" s="44" t="s">
        <v>1035</v>
      </c>
      <c r="H8" s="44"/>
      <c r="I8" s="44"/>
    </row>
    <row r="9" spans="1:9">
      <c r="A9" s="1" t="s">
        <v>116</v>
      </c>
      <c r="B9" s="1" t="str">
        <f>samples_g[[#This Row],[alias]]</f>
        <v>sam_60092</v>
      </c>
      <c r="C9" s="44" t="s">
        <v>1034</v>
      </c>
      <c r="D9" s="44" t="s">
        <v>966</v>
      </c>
      <c r="E9" s="45" t="s">
        <v>967</v>
      </c>
      <c r="F9" s="44" t="s">
        <v>422</v>
      </c>
      <c r="G9" s="44" t="s">
        <v>1035</v>
      </c>
      <c r="H9" s="44"/>
      <c r="I9" s="44"/>
    </row>
    <row r="10" spans="1:9">
      <c r="A10" s="1" t="s">
        <v>116</v>
      </c>
      <c r="B10" s="1" t="str">
        <f>samples_g[[#This Row],[alias]]</f>
        <v>sam_60093</v>
      </c>
      <c r="C10" s="44" t="s">
        <v>1034</v>
      </c>
      <c r="D10" s="44" t="s">
        <v>966</v>
      </c>
      <c r="E10" s="45" t="s">
        <v>967</v>
      </c>
      <c r="F10" s="44" t="s">
        <v>422</v>
      </c>
      <c r="G10" s="44" t="s">
        <v>1035</v>
      </c>
      <c r="H10" s="44"/>
      <c r="I10" s="44"/>
    </row>
    <row r="11" spans="1:9">
      <c r="A11" s="1" t="s">
        <v>116</v>
      </c>
      <c r="B11" s="1" t="str">
        <f>samples_g[[#This Row],[alias]]</f>
        <v>sam_60094</v>
      </c>
      <c r="C11" s="44" t="s">
        <v>1034</v>
      </c>
      <c r="D11" s="44" t="s">
        <v>966</v>
      </c>
      <c r="E11" s="45" t="s">
        <v>967</v>
      </c>
      <c r="F11" s="44" t="s">
        <v>422</v>
      </c>
      <c r="G11" s="44" t="s">
        <v>1035</v>
      </c>
      <c r="H11" s="44"/>
      <c r="I11" s="44"/>
    </row>
    <row r="12" spans="1:9">
      <c r="A12" s="1" t="s">
        <v>116</v>
      </c>
      <c r="B12" s="1" t="str">
        <f>samples_g[[#This Row],[alias]]</f>
        <v>sam_60095</v>
      </c>
      <c r="C12" s="44" t="s">
        <v>1034</v>
      </c>
      <c r="D12" s="44" t="s">
        <v>966</v>
      </c>
      <c r="E12" s="45" t="s">
        <v>967</v>
      </c>
      <c r="F12" s="44" t="s">
        <v>422</v>
      </c>
      <c r="G12" s="44" t="s">
        <v>1035</v>
      </c>
      <c r="H12" s="44"/>
      <c r="I12" s="44"/>
    </row>
    <row r="13" spans="1:9">
      <c r="A13" s="1" t="s">
        <v>116</v>
      </c>
      <c r="B13" s="1" t="str">
        <f>samples_g[[#This Row],[alias]]</f>
        <v>sam_60096</v>
      </c>
      <c r="C13" s="44" t="s">
        <v>1034</v>
      </c>
      <c r="D13" s="44" t="s">
        <v>966</v>
      </c>
      <c r="E13" s="45" t="s">
        <v>967</v>
      </c>
      <c r="F13" s="44" t="s">
        <v>422</v>
      </c>
      <c r="G13" s="44" t="s">
        <v>1035</v>
      </c>
      <c r="H13" s="44"/>
      <c r="I13" s="44"/>
    </row>
    <row r="14" spans="1:9">
      <c r="A14" s="1" t="s">
        <v>116</v>
      </c>
      <c r="B14" s="1" t="str">
        <f>samples_g[[#This Row],[alias]]</f>
        <v>sam_60097</v>
      </c>
      <c r="C14" s="44" t="s">
        <v>1034</v>
      </c>
      <c r="D14" s="44" t="s">
        <v>966</v>
      </c>
      <c r="E14" s="45" t="s">
        <v>967</v>
      </c>
      <c r="F14" s="44" t="s">
        <v>422</v>
      </c>
      <c r="G14" s="44" t="s">
        <v>1035</v>
      </c>
      <c r="H14" s="44"/>
      <c r="I14" s="44"/>
    </row>
    <row r="15" spans="1:9">
      <c r="A15" s="1" t="s">
        <v>116</v>
      </c>
      <c r="B15" s="1" t="str">
        <f>samples_g[[#This Row],[alias]]</f>
        <v>sam_60098</v>
      </c>
      <c r="C15" s="44" t="s">
        <v>1034</v>
      </c>
      <c r="D15" s="44" t="s">
        <v>966</v>
      </c>
      <c r="E15" s="45" t="s">
        <v>967</v>
      </c>
      <c r="F15" s="44" t="s">
        <v>422</v>
      </c>
      <c r="G15" s="44" t="s">
        <v>1035</v>
      </c>
      <c r="H15" s="44"/>
      <c r="I15" s="44"/>
    </row>
    <row r="16" spans="1:9">
      <c r="A16" s="1" t="s">
        <v>116</v>
      </c>
      <c r="B16" s="1" t="str">
        <f>samples_g[[#This Row],[alias]]</f>
        <v>sam_60099</v>
      </c>
      <c r="C16" s="44" t="s">
        <v>1034</v>
      </c>
      <c r="D16" s="44" t="s">
        <v>966</v>
      </c>
      <c r="E16" s="45" t="s">
        <v>967</v>
      </c>
      <c r="F16" s="44" t="s">
        <v>422</v>
      </c>
      <c r="G16" s="44" t="s">
        <v>1035</v>
      </c>
      <c r="H16" s="44"/>
      <c r="I16" s="44"/>
    </row>
    <row r="17" spans="1:9">
      <c r="A17" s="1" t="s">
        <v>116</v>
      </c>
      <c r="B17" s="1" t="str">
        <f>samples_g[[#This Row],[alias]]</f>
        <v>sam_60100</v>
      </c>
      <c r="C17" s="44" t="s">
        <v>1034</v>
      </c>
      <c r="D17" s="44" t="s">
        <v>966</v>
      </c>
      <c r="E17" s="45" t="s">
        <v>967</v>
      </c>
      <c r="F17" s="44" t="s">
        <v>422</v>
      </c>
      <c r="G17" s="44" t="s">
        <v>1035</v>
      </c>
      <c r="H17" s="44"/>
      <c r="I17" s="44"/>
    </row>
    <row r="18" spans="1:9">
      <c r="A18" s="1" t="s">
        <v>116</v>
      </c>
      <c r="B18" s="1" t="str">
        <f>samples_g[[#This Row],[alias]]</f>
        <v>sam_60101</v>
      </c>
      <c r="C18" s="44" t="s">
        <v>1034</v>
      </c>
      <c r="D18" s="44" t="s">
        <v>966</v>
      </c>
      <c r="E18" s="45" t="s">
        <v>967</v>
      </c>
      <c r="F18" s="44" t="s">
        <v>422</v>
      </c>
      <c r="G18" s="44" t="s">
        <v>1035</v>
      </c>
      <c r="H18" s="44"/>
      <c r="I18" s="44"/>
    </row>
    <row r="19" spans="1:9">
      <c r="A19" s="1" t="s">
        <v>116</v>
      </c>
      <c r="B19" s="1" t="str">
        <f>samples_g[[#This Row],[alias]]</f>
        <v>sam_60102</v>
      </c>
      <c r="C19" s="44" t="s">
        <v>1034</v>
      </c>
      <c r="D19" s="44" t="s">
        <v>966</v>
      </c>
      <c r="E19" s="45" t="s">
        <v>967</v>
      </c>
      <c r="F19" s="44" t="s">
        <v>422</v>
      </c>
      <c r="G19" s="44" t="s">
        <v>1035</v>
      </c>
      <c r="H19" s="44"/>
      <c r="I19" s="44"/>
    </row>
    <row r="20" spans="1:9">
      <c r="A20" s="1" t="s">
        <v>116</v>
      </c>
      <c r="B20" s="1" t="str">
        <f>samples_g[[#This Row],[alias]]</f>
        <v>sam_60103</v>
      </c>
      <c r="C20" s="44" t="s">
        <v>1034</v>
      </c>
      <c r="D20" s="44" t="s">
        <v>966</v>
      </c>
      <c r="E20" s="45" t="s">
        <v>967</v>
      </c>
      <c r="F20" s="44" t="s">
        <v>422</v>
      </c>
      <c r="G20" s="44" t="s">
        <v>1035</v>
      </c>
      <c r="H20" s="44"/>
      <c r="I20" s="44"/>
    </row>
    <row r="21" spans="1:9">
      <c r="A21" s="1" t="s">
        <v>116</v>
      </c>
      <c r="B21" s="1" t="str">
        <f>samples_g[[#This Row],[alias]]</f>
        <v>sam_60104</v>
      </c>
      <c r="C21" s="44" t="s">
        <v>1034</v>
      </c>
      <c r="D21" s="44" t="s">
        <v>966</v>
      </c>
      <c r="E21" s="45" t="s">
        <v>967</v>
      </c>
      <c r="F21" s="44" t="s">
        <v>422</v>
      </c>
      <c r="G21" s="44" t="s">
        <v>1035</v>
      </c>
      <c r="H21" s="44"/>
      <c r="I21" s="44"/>
    </row>
    <row r="22" spans="1:9">
      <c r="A22" s="1" t="s">
        <v>116</v>
      </c>
      <c r="B22" s="1" t="str">
        <f>samples_g[[#This Row],[alias]]</f>
        <v>sam_60105</v>
      </c>
      <c r="C22" s="44" t="s">
        <v>1034</v>
      </c>
      <c r="D22" s="44" t="s">
        <v>966</v>
      </c>
      <c r="E22" s="45" t="s">
        <v>967</v>
      </c>
      <c r="F22" s="44" t="s">
        <v>422</v>
      </c>
      <c r="G22" s="44" t="s">
        <v>1035</v>
      </c>
      <c r="H22" s="44"/>
      <c r="I22" s="44"/>
    </row>
    <row r="23" spans="1:9">
      <c r="A23" s="1" t="s">
        <v>116</v>
      </c>
      <c r="B23" s="1" t="str">
        <f>samples_g[[#This Row],[alias]]</f>
        <v>sam_60106</v>
      </c>
      <c r="C23" s="44" t="s">
        <v>1034</v>
      </c>
      <c r="D23" s="44" t="s">
        <v>966</v>
      </c>
      <c r="E23" s="45" t="s">
        <v>967</v>
      </c>
      <c r="F23" s="44" t="s">
        <v>422</v>
      </c>
      <c r="G23" s="44" t="s">
        <v>1035</v>
      </c>
      <c r="H23" s="44"/>
      <c r="I23" s="44"/>
    </row>
    <row r="24" spans="1:9">
      <c r="A24" s="1" t="s">
        <v>116</v>
      </c>
      <c r="B24" s="1" t="str">
        <f>samples_g[[#This Row],[alias]]</f>
        <v>sam_60107</v>
      </c>
      <c r="C24" s="44" t="s">
        <v>1034</v>
      </c>
      <c r="D24" s="44" t="s">
        <v>966</v>
      </c>
      <c r="E24" s="45" t="s">
        <v>967</v>
      </c>
      <c r="F24" s="44" t="s">
        <v>422</v>
      </c>
      <c r="G24" s="44" t="s">
        <v>1035</v>
      </c>
      <c r="H24" s="44"/>
      <c r="I24" s="44"/>
    </row>
    <row r="25" spans="1:9">
      <c r="A25" s="1" t="s">
        <v>116</v>
      </c>
      <c r="B25" s="1" t="str">
        <f>samples_g[[#This Row],[alias]]</f>
        <v>sam_60108</v>
      </c>
      <c r="C25" s="44" t="s">
        <v>1034</v>
      </c>
      <c r="D25" s="44" t="s">
        <v>966</v>
      </c>
      <c r="E25" s="45" t="s">
        <v>967</v>
      </c>
      <c r="F25" s="44" t="s">
        <v>422</v>
      </c>
      <c r="G25" s="44" t="s">
        <v>1035</v>
      </c>
      <c r="H25" s="44"/>
      <c r="I25" s="44"/>
    </row>
    <row r="26" spans="1:9">
      <c r="A26" s="1" t="s">
        <v>116</v>
      </c>
      <c r="B26" s="1" t="str">
        <f>samples_g[[#This Row],[alias]]</f>
        <v>sam_60109</v>
      </c>
      <c r="C26" s="44" t="s">
        <v>1034</v>
      </c>
      <c r="D26" s="44" t="s">
        <v>966</v>
      </c>
      <c r="E26" s="45" t="s">
        <v>967</v>
      </c>
      <c r="F26" s="44" t="s">
        <v>422</v>
      </c>
      <c r="G26" s="44" t="s">
        <v>1035</v>
      </c>
      <c r="H26" s="44"/>
      <c r="I26" s="44"/>
    </row>
    <row r="27" spans="1:9">
      <c r="A27" s="1" t="s">
        <v>116</v>
      </c>
      <c r="B27" s="1" t="str">
        <f>samples_g[[#This Row],[alias]]</f>
        <v>sam_60110</v>
      </c>
      <c r="C27" s="44" t="s">
        <v>1034</v>
      </c>
      <c r="D27" s="44" t="s">
        <v>966</v>
      </c>
      <c r="E27" s="45" t="s">
        <v>967</v>
      </c>
      <c r="F27" s="44" t="s">
        <v>422</v>
      </c>
      <c r="G27" s="44" t="s">
        <v>1035</v>
      </c>
      <c r="H27" s="44"/>
      <c r="I27" s="44"/>
    </row>
    <row r="28" spans="1:9">
      <c r="A28" s="1" t="s">
        <v>116</v>
      </c>
      <c r="B28" s="1" t="str">
        <f>samples_g[[#This Row],[alias]]</f>
        <v>sam_60111</v>
      </c>
      <c r="C28" s="44" t="s">
        <v>1034</v>
      </c>
      <c r="D28" s="44" t="s">
        <v>966</v>
      </c>
      <c r="E28" s="45" t="s">
        <v>967</v>
      </c>
      <c r="F28" s="44" t="s">
        <v>422</v>
      </c>
      <c r="G28" s="44" t="s">
        <v>1035</v>
      </c>
      <c r="H28" s="44"/>
      <c r="I28" s="44"/>
    </row>
    <row r="29" spans="1:9">
      <c r="A29" s="1" t="s">
        <v>116</v>
      </c>
      <c r="B29" s="1" t="str">
        <f>samples_g[[#This Row],[alias]]</f>
        <v>sam_60112</v>
      </c>
      <c r="C29" s="44" t="s">
        <v>1034</v>
      </c>
      <c r="D29" s="44" t="s">
        <v>966</v>
      </c>
      <c r="E29" s="45" t="s">
        <v>967</v>
      </c>
      <c r="F29" s="44" t="s">
        <v>422</v>
      </c>
      <c r="G29" s="44" t="s">
        <v>1035</v>
      </c>
      <c r="H29" s="44"/>
      <c r="I29" s="44"/>
    </row>
    <row r="30" spans="1:9">
      <c r="A30" s="1" t="s">
        <v>116</v>
      </c>
      <c r="B30" s="1" t="str">
        <f>samples_g[[#This Row],[alias]]</f>
        <v>sam_60113</v>
      </c>
      <c r="C30" s="44" t="s">
        <v>1034</v>
      </c>
      <c r="D30" s="44" t="s">
        <v>966</v>
      </c>
      <c r="E30" s="45" t="s">
        <v>967</v>
      </c>
      <c r="F30" s="44" t="s">
        <v>422</v>
      </c>
      <c r="G30" s="44" t="s">
        <v>1035</v>
      </c>
      <c r="H30" s="44"/>
      <c r="I30" s="44"/>
    </row>
    <row r="31" spans="1:9">
      <c r="A31" s="1" t="s">
        <v>116</v>
      </c>
      <c r="B31" s="1" t="str">
        <f>samples_g[[#This Row],[alias]]</f>
        <v>sam_60114</v>
      </c>
      <c r="C31" s="44" t="s">
        <v>1034</v>
      </c>
      <c r="D31" s="44" t="s">
        <v>966</v>
      </c>
      <c r="E31" s="45" t="s">
        <v>967</v>
      </c>
      <c r="F31" s="44" t="s">
        <v>422</v>
      </c>
      <c r="G31" s="44" t="s">
        <v>1035</v>
      </c>
      <c r="H31" s="44"/>
      <c r="I31" s="44"/>
    </row>
    <row r="32" spans="1:9">
      <c r="A32" s="1" t="s">
        <v>116</v>
      </c>
      <c r="B32" s="1" t="str">
        <f>samples_g[[#This Row],[alias]]</f>
        <v>sam_60115</v>
      </c>
      <c r="C32" s="44" t="s">
        <v>1034</v>
      </c>
      <c r="D32" s="44" t="s">
        <v>966</v>
      </c>
      <c r="E32" s="45" t="s">
        <v>967</v>
      </c>
      <c r="F32" s="44" t="s">
        <v>422</v>
      </c>
      <c r="G32" s="44" t="s">
        <v>1035</v>
      </c>
      <c r="H32" s="44"/>
      <c r="I32" s="44"/>
    </row>
    <row r="33" spans="1:9">
      <c r="A33" s="1" t="s">
        <v>116</v>
      </c>
      <c r="B33" s="1" t="str">
        <f>samples_g[[#This Row],[alias]]</f>
        <v>sam_60116</v>
      </c>
      <c r="C33" s="44" t="s">
        <v>1034</v>
      </c>
      <c r="D33" s="44" t="s">
        <v>966</v>
      </c>
      <c r="E33" s="45" t="s">
        <v>967</v>
      </c>
      <c r="F33" s="44" t="s">
        <v>422</v>
      </c>
      <c r="G33" s="44" t="s">
        <v>1035</v>
      </c>
      <c r="H33" s="44"/>
      <c r="I33" s="44"/>
    </row>
    <row r="34" spans="1:9">
      <c r="A34" s="1" t="s">
        <v>116</v>
      </c>
      <c r="B34" s="1" t="str">
        <f>samples_g[[#This Row],[alias]]</f>
        <v>sam_60117</v>
      </c>
      <c r="C34" s="44" t="s">
        <v>1034</v>
      </c>
      <c r="D34" s="44" t="s">
        <v>966</v>
      </c>
      <c r="E34" s="45" t="s">
        <v>967</v>
      </c>
      <c r="F34" s="44" t="s">
        <v>422</v>
      </c>
      <c r="G34" s="44" t="s">
        <v>1035</v>
      </c>
      <c r="H34" s="44"/>
      <c r="I34" s="44"/>
    </row>
    <row r="35" spans="1:9">
      <c r="A35" s="1" t="s">
        <v>116</v>
      </c>
      <c r="B35" s="1" t="str">
        <f>samples_g[[#This Row],[alias]]</f>
        <v>sam_60118</v>
      </c>
      <c r="C35" s="44" t="s">
        <v>1034</v>
      </c>
      <c r="D35" s="44" t="s">
        <v>966</v>
      </c>
      <c r="E35" s="45" t="s">
        <v>967</v>
      </c>
      <c r="F35" s="44" t="s">
        <v>422</v>
      </c>
      <c r="G35" s="44" t="s">
        <v>1035</v>
      </c>
      <c r="H35" s="44"/>
      <c r="I35" s="44"/>
    </row>
    <row r="36" spans="1:9">
      <c r="A36" s="1" t="s">
        <v>116</v>
      </c>
      <c r="B36" s="1" t="str">
        <f>samples_g[[#This Row],[alias]]</f>
        <v>sam_60119</v>
      </c>
      <c r="C36" s="44" t="s">
        <v>1034</v>
      </c>
      <c r="D36" s="44" t="s">
        <v>966</v>
      </c>
      <c r="E36" s="45" t="s">
        <v>967</v>
      </c>
      <c r="F36" s="44" t="s">
        <v>422</v>
      </c>
      <c r="G36" s="44" t="s">
        <v>1035</v>
      </c>
      <c r="H36" s="44"/>
      <c r="I36" s="44"/>
    </row>
    <row r="37" spans="1:9">
      <c r="A37" s="1" t="s">
        <v>116</v>
      </c>
      <c r="B37" s="1" t="str">
        <f>samples_g[[#This Row],[alias]]</f>
        <v>sam_60120</v>
      </c>
      <c r="C37" s="44" t="s">
        <v>1034</v>
      </c>
      <c r="D37" s="44" t="s">
        <v>966</v>
      </c>
      <c r="E37" s="45" t="s">
        <v>967</v>
      </c>
      <c r="F37" s="44" t="s">
        <v>422</v>
      </c>
      <c r="G37" s="44" t="s">
        <v>1035</v>
      </c>
      <c r="H37" s="44"/>
      <c r="I37" s="44"/>
    </row>
    <row r="38" spans="1:9">
      <c r="A38" s="1" t="s">
        <v>116</v>
      </c>
      <c r="B38" s="1" t="str">
        <f>samples_g[[#This Row],[alias]]</f>
        <v>sam_60121</v>
      </c>
      <c r="C38" s="44" t="s">
        <v>1034</v>
      </c>
      <c r="D38" s="44" t="s">
        <v>966</v>
      </c>
      <c r="E38" s="45" t="s">
        <v>967</v>
      </c>
      <c r="F38" s="44" t="s">
        <v>422</v>
      </c>
      <c r="G38" s="44" t="s">
        <v>1035</v>
      </c>
      <c r="H38" s="44"/>
      <c r="I38" s="44"/>
    </row>
    <row r="39" spans="1:9">
      <c r="A39" s="1" t="s">
        <v>116</v>
      </c>
      <c r="B39" s="1" t="str">
        <f>samples_g[[#This Row],[alias]]</f>
        <v>sam_60122</v>
      </c>
      <c r="C39" s="44" t="s">
        <v>1034</v>
      </c>
      <c r="D39" s="44" t="s">
        <v>966</v>
      </c>
      <c r="E39" s="45" t="s">
        <v>967</v>
      </c>
      <c r="F39" s="44" t="s">
        <v>422</v>
      </c>
      <c r="G39" s="44" t="s">
        <v>1035</v>
      </c>
      <c r="H39" s="44"/>
      <c r="I39" s="44"/>
    </row>
    <row r="40" spans="1:9">
      <c r="A40" s="1" t="s">
        <v>116</v>
      </c>
      <c r="B40" s="1" t="str">
        <f>samples_g[[#This Row],[alias]]</f>
        <v>sam_60123</v>
      </c>
      <c r="C40" s="44" t="s">
        <v>1034</v>
      </c>
      <c r="D40" s="44" t="s">
        <v>966</v>
      </c>
      <c r="E40" s="45" t="s">
        <v>967</v>
      </c>
      <c r="F40" s="44" t="s">
        <v>422</v>
      </c>
      <c r="G40" s="44" t="s">
        <v>1035</v>
      </c>
      <c r="H40" s="44"/>
      <c r="I40" s="44"/>
    </row>
    <row r="41" spans="1:9">
      <c r="A41" s="1" t="s">
        <v>116</v>
      </c>
      <c r="B41" s="1" t="str">
        <f>samples_g[[#This Row],[alias]]</f>
        <v>sam_60124</v>
      </c>
      <c r="C41" s="44" t="s">
        <v>1034</v>
      </c>
      <c r="D41" s="44" t="s">
        <v>966</v>
      </c>
      <c r="E41" s="45" t="s">
        <v>967</v>
      </c>
      <c r="F41" s="44" t="s">
        <v>422</v>
      </c>
      <c r="G41" s="44" t="s">
        <v>1035</v>
      </c>
      <c r="H41" s="44"/>
      <c r="I41" s="44"/>
    </row>
    <row r="42" spans="1:9">
      <c r="A42" s="1" t="s">
        <v>116</v>
      </c>
      <c r="B42" s="1" t="str">
        <f>samples_g[[#This Row],[alias]]</f>
        <v>sam_60125</v>
      </c>
      <c r="C42" s="44" t="s">
        <v>1034</v>
      </c>
      <c r="D42" s="44" t="s">
        <v>966</v>
      </c>
      <c r="E42" s="45" t="s">
        <v>967</v>
      </c>
      <c r="F42" s="44" t="s">
        <v>422</v>
      </c>
      <c r="G42" s="44" t="s">
        <v>1035</v>
      </c>
      <c r="H42" s="44"/>
      <c r="I42" s="44"/>
    </row>
    <row r="43" spans="1:9">
      <c r="A43" s="1" t="s">
        <v>116</v>
      </c>
      <c r="B43" s="1" t="str">
        <f>samples_g[[#This Row],[alias]]</f>
        <v>sam_60126</v>
      </c>
      <c r="C43" s="44" t="s">
        <v>1034</v>
      </c>
      <c r="D43" s="44" t="s">
        <v>966</v>
      </c>
      <c r="E43" s="45" t="s">
        <v>967</v>
      </c>
      <c r="F43" s="44" t="s">
        <v>422</v>
      </c>
      <c r="G43" s="44" t="s">
        <v>1035</v>
      </c>
      <c r="H43" s="44"/>
      <c r="I43" s="44"/>
    </row>
    <row r="44" spans="1:9">
      <c r="A44" s="1" t="s">
        <v>116</v>
      </c>
      <c r="B44" s="1" t="str">
        <f>samples_g[[#This Row],[alias]]</f>
        <v>sam_60127</v>
      </c>
      <c r="C44" s="44" t="s">
        <v>1034</v>
      </c>
      <c r="D44" s="44" t="s">
        <v>966</v>
      </c>
      <c r="E44" s="45" t="s">
        <v>967</v>
      </c>
      <c r="F44" s="44" t="s">
        <v>422</v>
      </c>
      <c r="G44" s="44" t="s">
        <v>1035</v>
      </c>
      <c r="H44" s="44"/>
      <c r="I44" s="44"/>
    </row>
    <row r="45" spans="1:9">
      <c r="A45" s="1" t="s">
        <v>116</v>
      </c>
      <c r="B45" s="1" t="str">
        <f>samples_g[[#This Row],[alias]]</f>
        <v>sam_60128</v>
      </c>
      <c r="C45" s="44" t="s">
        <v>1034</v>
      </c>
      <c r="D45" s="44" t="s">
        <v>966</v>
      </c>
      <c r="E45" s="45" t="s">
        <v>967</v>
      </c>
      <c r="F45" s="44" t="s">
        <v>422</v>
      </c>
      <c r="G45" s="44" t="s">
        <v>1035</v>
      </c>
      <c r="H45" s="44"/>
      <c r="I45" s="44"/>
    </row>
    <row r="46" spans="1:9">
      <c r="A46" s="1" t="s">
        <v>116</v>
      </c>
      <c r="B46" s="1" t="str">
        <f>samples_g[[#This Row],[alias]]</f>
        <v>sam_60129</v>
      </c>
      <c r="C46" s="44" t="s">
        <v>1034</v>
      </c>
      <c r="D46" s="44" t="s">
        <v>966</v>
      </c>
      <c r="E46" s="45" t="s">
        <v>967</v>
      </c>
      <c r="F46" s="44" t="s">
        <v>422</v>
      </c>
      <c r="G46" s="44" t="s">
        <v>1035</v>
      </c>
      <c r="H46" s="44"/>
      <c r="I46" s="44"/>
    </row>
    <row r="47" spans="1:9">
      <c r="A47" s="1" t="s">
        <v>116</v>
      </c>
      <c r="B47" s="1" t="str">
        <f>samples_g[[#This Row],[alias]]</f>
        <v>sam_60130</v>
      </c>
      <c r="C47" s="44" t="s">
        <v>1034</v>
      </c>
      <c r="D47" s="44" t="s">
        <v>966</v>
      </c>
      <c r="E47" s="45" t="s">
        <v>967</v>
      </c>
      <c r="F47" s="44" t="s">
        <v>422</v>
      </c>
      <c r="G47" s="44" t="s">
        <v>1035</v>
      </c>
      <c r="H47" s="44"/>
      <c r="I47" s="44"/>
    </row>
    <row r="48" spans="1:9">
      <c r="A48" s="1" t="s">
        <v>116</v>
      </c>
      <c r="B48" s="1" t="str">
        <f>samples_g[[#This Row],[alias]]</f>
        <v>sam_60131</v>
      </c>
      <c r="C48" s="44" t="s">
        <v>1034</v>
      </c>
      <c r="D48" s="44" t="s">
        <v>966</v>
      </c>
      <c r="E48" s="45" t="s">
        <v>967</v>
      </c>
      <c r="F48" s="44" t="s">
        <v>422</v>
      </c>
      <c r="G48" s="44" t="s">
        <v>1035</v>
      </c>
      <c r="H48" s="44"/>
      <c r="I48" s="44"/>
    </row>
    <row r="49" spans="1:9">
      <c r="A49" s="1" t="s">
        <v>116</v>
      </c>
      <c r="B49" s="1" t="str">
        <f>samples_g[[#This Row],[alias]]</f>
        <v>sam_60132</v>
      </c>
      <c r="C49" s="44" t="s">
        <v>1034</v>
      </c>
      <c r="D49" s="44" t="s">
        <v>966</v>
      </c>
      <c r="E49" s="45" t="s">
        <v>967</v>
      </c>
      <c r="F49" s="44" t="s">
        <v>422</v>
      </c>
      <c r="G49" s="44" t="s">
        <v>1035</v>
      </c>
      <c r="H49" s="44"/>
      <c r="I49" s="44"/>
    </row>
    <row r="50" spans="1:9">
      <c r="A50" s="1" t="s">
        <v>116</v>
      </c>
      <c r="B50" s="1" t="str">
        <f>samples_g[[#This Row],[alias]]</f>
        <v>sam_60133</v>
      </c>
      <c r="C50" s="44" t="s">
        <v>1034</v>
      </c>
      <c r="D50" s="44" t="s">
        <v>966</v>
      </c>
      <c r="E50" s="45" t="s">
        <v>967</v>
      </c>
      <c r="F50" s="44" t="s">
        <v>422</v>
      </c>
      <c r="G50" s="44" t="s">
        <v>1035</v>
      </c>
      <c r="H50" s="44"/>
      <c r="I50" s="44"/>
    </row>
    <row r="51" spans="1:9">
      <c r="A51" s="1" t="s">
        <v>116</v>
      </c>
      <c r="B51" s="1" t="str">
        <f>samples_g[[#This Row],[alias]]</f>
        <v>sam_60134</v>
      </c>
      <c r="C51" s="44" t="s">
        <v>1034</v>
      </c>
      <c r="D51" s="44" t="s">
        <v>966</v>
      </c>
      <c r="E51" s="45" t="s">
        <v>967</v>
      </c>
      <c r="F51" s="44" t="s">
        <v>422</v>
      </c>
      <c r="G51" s="44" t="s">
        <v>1035</v>
      </c>
      <c r="H51" s="44"/>
      <c r="I51" s="44"/>
    </row>
    <row r="52" spans="1:9">
      <c r="A52" s="1" t="s">
        <v>116</v>
      </c>
      <c r="B52" s="1" t="str">
        <f>samples_g[[#This Row],[alias]]</f>
        <v>sam_60135</v>
      </c>
      <c r="C52" s="44" t="s">
        <v>1034</v>
      </c>
      <c r="D52" s="44" t="s">
        <v>966</v>
      </c>
      <c r="E52" s="45" t="s">
        <v>967</v>
      </c>
      <c r="F52" s="44" t="s">
        <v>422</v>
      </c>
      <c r="G52" s="44" t="s">
        <v>1035</v>
      </c>
      <c r="H52" s="44"/>
      <c r="I52" s="44"/>
    </row>
    <row r="53" spans="1:9">
      <c r="A53" s="1" t="s">
        <v>116</v>
      </c>
      <c r="B53" s="1" t="str">
        <f>samples_g[[#This Row],[alias]]</f>
        <v>sam_60136</v>
      </c>
      <c r="C53" s="44" t="s">
        <v>1034</v>
      </c>
      <c r="D53" s="44" t="s">
        <v>966</v>
      </c>
      <c r="E53" s="45" t="s">
        <v>967</v>
      </c>
      <c r="F53" s="44" t="s">
        <v>422</v>
      </c>
      <c r="G53" s="44" t="s">
        <v>1035</v>
      </c>
      <c r="H53" s="44"/>
      <c r="I53" s="44"/>
    </row>
    <row r="54" spans="1:9">
      <c r="A54" s="1" t="s">
        <v>116</v>
      </c>
      <c r="B54" s="1" t="str">
        <f>samples_g[[#This Row],[alias]]</f>
        <v>sam_60137</v>
      </c>
      <c r="C54" s="44" t="s">
        <v>1034</v>
      </c>
      <c r="D54" s="44" t="s">
        <v>966</v>
      </c>
      <c r="E54" s="45" t="s">
        <v>967</v>
      </c>
      <c r="F54" s="44" t="s">
        <v>422</v>
      </c>
      <c r="G54" s="44" t="s">
        <v>1035</v>
      </c>
      <c r="H54" s="44"/>
      <c r="I54" s="44"/>
    </row>
    <row r="55" spans="1:9">
      <c r="A55" s="1" t="s">
        <v>116</v>
      </c>
      <c r="B55" s="1" t="str">
        <f>samples_g[[#This Row],[alias]]</f>
        <v>sam_60138</v>
      </c>
      <c r="C55" s="44" t="s">
        <v>1034</v>
      </c>
      <c r="D55" s="44" t="s">
        <v>966</v>
      </c>
      <c r="E55" s="45" t="s">
        <v>967</v>
      </c>
      <c r="F55" s="44" t="s">
        <v>422</v>
      </c>
      <c r="G55" s="44" t="s">
        <v>1035</v>
      </c>
      <c r="H55" s="44"/>
      <c r="I55" s="44"/>
    </row>
    <row r="56" spans="1:9">
      <c r="A56" s="1" t="s">
        <v>116</v>
      </c>
      <c r="B56" s="1" t="str">
        <f>samples_g[[#This Row],[alias]]</f>
        <v>sam_60139</v>
      </c>
      <c r="C56" s="44" t="s">
        <v>1034</v>
      </c>
      <c r="D56" s="44" t="s">
        <v>966</v>
      </c>
      <c r="E56" s="45" t="s">
        <v>967</v>
      </c>
      <c r="F56" s="44" t="s">
        <v>422</v>
      </c>
      <c r="G56" s="44" t="s">
        <v>1035</v>
      </c>
      <c r="H56" s="44"/>
      <c r="I56" s="44"/>
    </row>
    <row r="57" spans="1:9">
      <c r="A57" s="1" t="s">
        <v>116</v>
      </c>
      <c r="B57" s="1" t="str">
        <f>samples_g[[#This Row],[alias]]</f>
        <v>sam_60140</v>
      </c>
      <c r="C57" s="44" t="s">
        <v>1034</v>
      </c>
      <c r="D57" s="44" t="s">
        <v>966</v>
      </c>
      <c r="E57" s="45" t="s">
        <v>967</v>
      </c>
      <c r="F57" s="44" t="s">
        <v>422</v>
      </c>
      <c r="G57" s="44" t="s">
        <v>1035</v>
      </c>
      <c r="H57" s="44"/>
      <c r="I57" s="44"/>
    </row>
    <row r="58" spans="1:9">
      <c r="A58" s="1" t="s">
        <v>116</v>
      </c>
      <c r="B58" s="1" t="str">
        <f>samples_g[[#This Row],[alias]]</f>
        <v>sam_60141</v>
      </c>
      <c r="C58" s="44" t="s">
        <v>1034</v>
      </c>
      <c r="D58" s="44" t="s">
        <v>966</v>
      </c>
      <c r="E58" s="45" t="s">
        <v>967</v>
      </c>
      <c r="F58" s="44" t="s">
        <v>422</v>
      </c>
      <c r="G58" s="44" t="s">
        <v>1035</v>
      </c>
      <c r="H58" s="44"/>
      <c r="I58" s="44"/>
    </row>
    <row r="59" spans="1:9">
      <c r="A59" s="1" t="s">
        <v>116</v>
      </c>
      <c r="B59" s="1" t="str">
        <f>samples_g[[#This Row],[alias]]</f>
        <v>sam_60142</v>
      </c>
      <c r="C59" s="44" t="s">
        <v>1034</v>
      </c>
      <c r="D59" s="44" t="s">
        <v>966</v>
      </c>
      <c r="E59" s="45" t="s">
        <v>967</v>
      </c>
      <c r="F59" s="44" t="s">
        <v>422</v>
      </c>
      <c r="G59" s="44" t="s">
        <v>1035</v>
      </c>
      <c r="H59" s="44"/>
      <c r="I59" s="44"/>
    </row>
    <row r="60" spans="1:9">
      <c r="A60" s="1" t="s">
        <v>116</v>
      </c>
      <c r="B60" s="1" t="str">
        <f>samples_g[[#This Row],[alias]]</f>
        <v>sam_60143</v>
      </c>
      <c r="C60" s="44" t="s">
        <v>1034</v>
      </c>
      <c r="D60" s="44" t="s">
        <v>966</v>
      </c>
      <c r="E60" s="45" t="s">
        <v>967</v>
      </c>
      <c r="F60" s="44" t="s">
        <v>422</v>
      </c>
      <c r="G60" s="44" t="s">
        <v>1035</v>
      </c>
      <c r="H60" s="44"/>
      <c r="I60" s="44"/>
    </row>
    <row r="61" spans="1:9">
      <c r="A61" s="1" t="s">
        <v>116</v>
      </c>
      <c r="B61" s="1" t="str">
        <f>samples_g[[#This Row],[alias]]</f>
        <v>sam_60144</v>
      </c>
      <c r="C61" s="44" t="s">
        <v>1034</v>
      </c>
      <c r="D61" s="44" t="s">
        <v>966</v>
      </c>
      <c r="E61" s="45" t="s">
        <v>967</v>
      </c>
      <c r="F61" s="44" t="s">
        <v>422</v>
      </c>
      <c r="G61" s="44" t="s">
        <v>1035</v>
      </c>
      <c r="H61" s="44"/>
      <c r="I61" s="44"/>
    </row>
    <row r="62" spans="1:9">
      <c r="A62" s="1" t="s">
        <v>116</v>
      </c>
      <c r="B62" s="1" t="str">
        <f>samples_g[[#This Row],[alias]]</f>
        <v>sam_60145</v>
      </c>
      <c r="C62" s="44" t="s">
        <v>1034</v>
      </c>
      <c r="D62" s="44" t="s">
        <v>966</v>
      </c>
      <c r="E62" s="45" t="s">
        <v>967</v>
      </c>
      <c r="F62" s="44" t="s">
        <v>422</v>
      </c>
      <c r="G62" s="44" t="s">
        <v>1035</v>
      </c>
      <c r="H62" s="44"/>
      <c r="I62" s="44"/>
    </row>
    <row r="63" spans="1:9">
      <c r="A63" s="1" t="s">
        <v>116</v>
      </c>
      <c r="B63" s="1" t="str">
        <f>samples_g[[#This Row],[alias]]</f>
        <v>sam_60146</v>
      </c>
      <c r="C63" s="44" t="s">
        <v>1034</v>
      </c>
      <c r="D63" s="44" t="s">
        <v>966</v>
      </c>
      <c r="E63" s="45" t="s">
        <v>967</v>
      </c>
      <c r="F63" s="44" t="s">
        <v>422</v>
      </c>
      <c r="G63" s="44" t="s">
        <v>1035</v>
      </c>
      <c r="H63" s="44"/>
      <c r="I63" s="44"/>
    </row>
    <row r="64" spans="1:9">
      <c r="A64" s="1" t="s">
        <v>116</v>
      </c>
      <c r="B64" s="1" t="str">
        <f>samples_g[[#This Row],[alias]]</f>
        <v>sam_60147</v>
      </c>
      <c r="C64" s="44" t="s">
        <v>1034</v>
      </c>
      <c r="D64" s="44" t="s">
        <v>966</v>
      </c>
      <c r="E64" s="45" t="s">
        <v>967</v>
      </c>
      <c r="F64" s="44" t="s">
        <v>422</v>
      </c>
      <c r="G64" s="44" t="s">
        <v>1035</v>
      </c>
      <c r="H64" s="44"/>
      <c r="I64" s="44"/>
    </row>
    <row r="65" spans="1:9">
      <c r="A65" s="1" t="s">
        <v>116</v>
      </c>
      <c r="B65" s="1" t="str">
        <f>samples_g[[#This Row],[alias]]</f>
        <v>sam_60148</v>
      </c>
      <c r="C65" s="44" t="s">
        <v>1034</v>
      </c>
      <c r="D65" s="44" t="s">
        <v>966</v>
      </c>
      <c r="E65" s="45" t="s">
        <v>967</v>
      </c>
      <c r="F65" s="44" t="s">
        <v>422</v>
      </c>
      <c r="G65" s="44" t="s">
        <v>1035</v>
      </c>
      <c r="H65" s="44"/>
      <c r="I65" s="44"/>
    </row>
    <row r="66" spans="1:9">
      <c r="A66" s="1" t="s">
        <v>116</v>
      </c>
      <c r="B66" s="1" t="str">
        <f>samples_g[[#This Row],[alias]]</f>
        <v>sam_60149</v>
      </c>
      <c r="C66" s="44" t="s">
        <v>1034</v>
      </c>
      <c r="D66" s="44" t="s">
        <v>966</v>
      </c>
      <c r="E66" s="45" t="s">
        <v>967</v>
      </c>
      <c r="F66" s="44" t="s">
        <v>422</v>
      </c>
      <c r="G66" s="44" t="s">
        <v>1035</v>
      </c>
      <c r="H66" s="44"/>
      <c r="I66" s="44"/>
    </row>
    <row r="67" spans="1:9">
      <c r="A67" s="1" t="s">
        <v>116</v>
      </c>
      <c r="B67" s="1" t="str">
        <f>samples_g[[#This Row],[alias]]</f>
        <v>sam_60150</v>
      </c>
      <c r="C67" s="44" t="s">
        <v>1034</v>
      </c>
      <c r="D67" s="44" t="s">
        <v>966</v>
      </c>
      <c r="E67" s="45" t="s">
        <v>967</v>
      </c>
      <c r="F67" s="44" t="s">
        <v>422</v>
      </c>
      <c r="G67" s="44" t="s">
        <v>1035</v>
      </c>
      <c r="H67" s="44"/>
      <c r="I67" s="44"/>
    </row>
    <row r="68" spans="1:9">
      <c r="A68" s="1" t="s">
        <v>116</v>
      </c>
      <c r="B68" s="1" t="str">
        <f>samples_g[[#This Row],[alias]]</f>
        <v>sam_60151</v>
      </c>
      <c r="C68" s="44" t="s">
        <v>1034</v>
      </c>
      <c r="D68" s="44" t="s">
        <v>966</v>
      </c>
      <c r="E68" s="45" t="s">
        <v>967</v>
      </c>
      <c r="F68" s="44" t="s">
        <v>422</v>
      </c>
      <c r="G68" s="44" t="s">
        <v>1035</v>
      </c>
      <c r="H68" s="44"/>
      <c r="I68" s="44"/>
    </row>
    <row r="69" spans="1:9">
      <c r="A69" s="1" t="s">
        <v>116</v>
      </c>
      <c r="B69" s="1" t="str">
        <f>samples_g[[#This Row],[alias]]</f>
        <v>sam_60152</v>
      </c>
      <c r="C69" s="44" t="s">
        <v>1034</v>
      </c>
      <c r="D69" s="44" t="s">
        <v>966</v>
      </c>
      <c r="E69" s="45" t="s">
        <v>967</v>
      </c>
      <c r="F69" s="44" t="s">
        <v>422</v>
      </c>
      <c r="G69" s="44" t="s">
        <v>1035</v>
      </c>
      <c r="H69" s="44"/>
      <c r="I69" s="44"/>
    </row>
    <row r="70" spans="1:9">
      <c r="A70" s="1" t="s">
        <v>116</v>
      </c>
      <c r="B70" s="1" t="str">
        <f>samples_g[[#This Row],[alias]]</f>
        <v>sam_60153</v>
      </c>
      <c r="C70" s="44" t="s">
        <v>1034</v>
      </c>
      <c r="D70" s="44" t="s">
        <v>966</v>
      </c>
      <c r="E70" s="45" t="s">
        <v>967</v>
      </c>
      <c r="F70" s="44" t="s">
        <v>422</v>
      </c>
      <c r="G70" s="44" t="s">
        <v>1035</v>
      </c>
      <c r="H70" s="44"/>
      <c r="I70" s="44"/>
    </row>
    <row r="71" spans="1:9">
      <c r="A71" s="1" t="s">
        <v>116</v>
      </c>
      <c r="B71" s="1" t="str">
        <f>samples_g[[#This Row],[alias]]</f>
        <v>sam_60154</v>
      </c>
      <c r="C71" s="44" t="s">
        <v>1034</v>
      </c>
      <c r="D71" s="44" t="s">
        <v>966</v>
      </c>
      <c r="E71" s="45" t="s">
        <v>967</v>
      </c>
      <c r="F71" s="44" t="s">
        <v>422</v>
      </c>
      <c r="G71" s="44" t="s">
        <v>1035</v>
      </c>
      <c r="H71" s="44"/>
      <c r="I71" s="44"/>
    </row>
    <row r="72" spans="1:9">
      <c r="A72" s="1" t="s">
        <v>116</v>
      </c>
      <c r="B72" s="1" t="str">
        <f>samples_g[[#This Row],[alias]]</f>
        <v>sam_60155</v>
      </c>
      <c r="C72" s="44" t="s">
        <v>1034</v>
      </c>
      <c r="D72" s="44" t="s">
        <v>966</v>
      </c>
      <c r="E72" s="45" t="s">
        <v>967</v>
      </c>
      <c r="F72" s="44" t="s">
        <v>422</v>
      </c>
      <c r="G72" s="44" t="s">
        <v>1035</v>
      </c>
      <c r="H72" s="44"/>
      <c r="I72" s="44"/>
    </row>
    <row r="73" spans="1:9">
      <c r="A73" s="1" t="s">
        <v>116</v>
      </c>
      <c r="B73" s="1" t="str">
        <f>samples_g[[#This Row],[alias]]</f>
        <v>sam_60156</v>
      </c>
      <c r="C73" s="44" t="s">
        <v>1034</v>
      </c>
      <c r="D73" s="44" t="s">
        <v>966</v>
      </c>
      <c r="E73" s="45" t="s">
        <v>967</v>
      </c>
      <c r="F73" s="44" t="s">
        <v>422</v>
      </c>
      <c r="G73" s="44" t="s">
        <v>1035</v>
      </c>
      <c r="H73" s="44"/>
      <c r="I73" s="44"/>
    </row>
    <row r="74" spans="1:9">
      <c r="A74" s="1" t="s">
        <v>116</v>
      </c>
      <c r="B74" s="1" t="str">
        <f>samples_g[[#This Row],[alias]]</f>
        <v>sam_60157</v>
      </c>
      <c r="C74" s="44" t="s">
        <v>1034</v>
      </c>
      <c r="D74" s="44" t="s">
        <v>966</v>
      </c>
      <c r="E74" s="45" t="s">
        <v>967</v>
      </c>
      <c r="F74" s="44" t="s">
        <v>422</v>
      </c>
      <c r="G74" s="44" t="s">
        <v>1035</v>
      </c>
      <c r="H74" s="44"/>
      <c r="I74" s="44"/>
    </row>
    <row r="75" spans="1:9">
      <c r="A75" s="1" t="s">
        <v>116</v>
      </c>
      <c r="B75" s="1" t="str">
        <f>samples_g[[#This Row],[alias]]</f>
        <v>sam_60158</v>
      </c>
      <c r="C75" s="44" t="s">
        <v>1034</v>
      </c>
      <c r="D75" s="44" t="s">
        <v>966</v>
      </c>
      <c r="E75" s="45" t="s">
        <v>967</v>
      </c>
      <c r="F75" s="44" t="s">
        <v>422</v>
      </c>
      <c r="G75" s="44" t="s">
        <v>1035</v>
      </c>
      <c r="H75" s="44"/>
      <c r="I75" s="44"/>
    </row>
    <row r="76" spans="1:9">
      <c r="A76" s="1" t="s">
        <v>116</v>
      </c>
      <c r="B76" s="1" t="str">
        <f>samples_g[[#This Row],[alias]]</f>
        <v>sam_60159</v>
      </c>
      <c r="C76" s="44" t="s">
        <v>1034</v>
      </c>
      <c r="D76" s="44" t="s">
        <v>966</v>
      </c>
      <c r="E76" s="45" t="s">
        <v>967</v>
      </c>
      <c r="F76" s="44" t="s">
        <v>422</v>
      </c>
      <c r="G76" s="44" t="s">
        <v>1035</v>
      </c>
      <c r="H76" s="44"/>
      <c r="I76" s="44"/>
    </row>
    <row r="77" spans="1:9">
      <c r="A77" s="1" t="s">
        <v>116</v>
      </c>
      <c r="B77" s="1" t="str">
        <f>samples_g[[#This Row],[alias]]</f>
        <v>sam_60160</v>
      </c>
      <c r="C77" s="44" t="s">
        <v>1034</v>
      </c>
      <c r="D77" s="44" t="s">
        <v>966</v>
      </c>
      <c r="E77" s="45" t="s">
        <v>967</v>
      </c>
      <c r="F77" s="44" t="s">
        <v>422</v>
      </c>
      <c r="G77" s="44" t="s">
        <v>1035</v>
      </c>
      <c r="H77" s="44"/>
      <c r="I77" s="44"/>
    </row>
    <row r="78" spans="1:9">
      <c r="A78" s="1" t="s">
        <v>116</v>
      </c>
      <c r="B78" s="1" t="str">
        <f>samples_g[[#This Row],[alias]]</f>
        <v>sam_60161</v>
      </c>
      <c r="C78" s="44" t="s">
        <v>1034</v>
      </c>
      <c r="D78" s="44" t="s">
        <v>966</v>
      </c>
      <c r="E78" s="45" t="s">
        <v>967</v>
      </c>
      <c r="F78" s="44" t="s">
        <v>422</v>
      </c>
      <c r="G78" s="44" t="s">
        <v>1035</v>
      </c>
      <c r="H78" s="44"/>
      <c r="I78" s="44"/>
    </row>
    <row r="79" spans="1:9">
      <c r="A79" s="1" t="s">
        <v>116</v>
      </c>
      <c r="B79" s="1" t="str">
        <f>samples_g[[#This Row],[alias]]</f>
        <v>sam_60162</v>
      </c>
      <c r="C79" s="44" t="s">
        <v>1034</v>
      </c>
      <c r="D79" s="44" t="s">
        <v>966</v>
      </c>
      <c r="E79" s="45" t="s">
        <v>967</v>
      </c>
      <c r="F79" s="44" t="s">
        <v>422</v>
      </c>
      <c r="G79" s="44" t="s">
        <v>1035</v>
      </c>
      <c r="H79" s="44"/>
      <c r="I79" s="44"/>
    </row>
    <row r="80" spans="1:9">
      <c r="A80" s="1" t="s">
        <v>116</v>
      </c>
      <c r="B80" s="1" t="str">
        <f>samples_g[[#This Row],[alias]]</f>
        <v>sam_60163</v>
      </c>
      <c r="C80" s="44" t="s">
        <v>1034</v>
      </c>
      <c r="D80" s="44" t="s">
        <v>966</v>
      </c>
      <c r="E80" s="45" t="s">
        <v>967</v>
      </c>
      <c r="F80" s="44" t="s">
        <v>422</v>
      </c>
      <c r="G80" s="44" t="s">
        <v>1035</v>
      </c>
      <c r="H80" s="44"/>
      <c r="I80" s="44"/>
    </row>
    <row r="81" spans="1:9">
      <c r="A81" s="1" t="s">
        <v>116</v>
      </c>
      <c r="B81" s="1" t="str">
        <f>samples_g[[#This Row],[alias]]</f>
        <v>sam_60164</v>
      </c>
      <c r="C81" s="44" t="s">
        <v>1034</v>
      </c>
      <c r="D81" s="44" t="s">
        <v>966</v>
      </c>
      <c r="E81" s="45" t="s">
        <v>967</v>
      </c>
      <c r="F81" s="44" t="s">
        <v>422</v>
      </c>
      <c r="G81" s="44" t="s">
        <v>1035</v>
      </c>
      <c r="H81" s="44"/>
      <c r="I81" s="44"/>
    </row>
    <row r="82" spans="1:9">
      <c r="A82" s="1" t="s">
        <v>116</v>
      </c>
      <c r="B82" s="1" t="str">
        <f>samples_g[[#This Row],[alias]]</f>
        <v>sam_60165</v>
      </c>
      <c r="C82" s="44" t="s">
        <v>1034</v>
      </c>
      <c r="D82" s="44" t="s">
        <v>966</v>
      </c>
      <c r="E82" s="45" t="s">
        <v>967</v>
      </c>
      <c r="F82" s="44" t="s">
        <v>422</v>
      </c>
      <c r="G82" s="44" t="s">
        <v>1035</v>
      </c>
      <c r="H82" s="44"/>
      <c r="I82" s="44"/>
    </row>
    <row r="83" spans="1:9">
      <c r="A83" s="1" t="s">
        <v>116</v>
      </c>
      <c r="B83" s="1" t="str">
        <f>samples_g[[#This Row],[alias]]</f>
        <v>sam_60166</v>
      </c>
      <c r="C83" s="44" t="s">
        <v>1034</v>
      </c>
      <c r="D83" s="44" t="s">
        <v>966</v>
      </c>
      <c r="E83" s="45" t="s">
        <v>967</v>
      </c>
      <c r="F83" s="44" t="s">
        <v>422</v>
      </c>
      <c r="G83" s="44" t="s">
        <v>1035</v>
      </c>
      <c r="H83" s="44"/>
      <c r="I83" s="44"/>
    </row>
    <row r="84" spans="1:9">
      <c r="A84" s="1" t="s">
        <v>116</v>
      </c>
      <c r="B84" s="1" t="str">
        <f>samples_g[[#This Row],[alias]]</f>
        <v>sam_60167</v>
      </c>
      <c r="C84" s="44" t="s">
        <v>1034</v>
      </c>
      <c r="D84" s="44" t="s">
        <v>966</v>
      </c>
      <c r="E84" s="45" t="s">
        <v>967</v>
      </c>
      <c r="F84" s="44" t="s">
        <v>422</v>
      </c>
      <c r="G84" s="44" t="s">
        <v>1035</v>
      </c>
      <c r="H84" s="44"/>
      <c r="I84" s="44"/>
    </row>
    <row r="85" spans="1:9">
      <c r="A85" s="1" t="s">
        <v>116</v>
      </c>
      <c r="B85" s="1" t="str">
        <f>samples_g[[#This Row],[alias]]</f>
        <v>sam_60168</v>
      </c>
      <c r="C85" s="44" t="s">
        <v>1034</v>
      </c>
      <c r="D85" s="44" t="s">
        <v>966</v>
      </c>
      <c r="E85" s="45" t="s">
        <v>967</v>
      </c>
      <c r="F85" s="44" t="s">
        <v>422</v>
      </c>
      <c r="G85" s="44" t="s">
        <v>1035</v>
      </c>
      <c r="H85" s="44"/>
      <c r="I85" s="44"/>
    </row>
    <row r="86" spans="1:9">
      <c r="A86" s="1" t="s">
        <v>116</v>
      </c>
      <c r="B86" s="1" t="str">
        <f>samples_g[[#This Row],[alias]]</f>
        <v>sam_60169</v>
      </c>
      <c r="C86" s="44" t="s">
        <v>1034</v>
      </c>
      <c r="D86" s="44" t="s">
        <v>966</v>
      </c>
      <c r="E86" s="45" t="s">
        <v>967</v>
      </c>
      <c r="F86" s="44" t="s">
        <v>422</v>
      </c>
      <c r="G86" s="44" t="s">
        <v>1035</v>
      </c>
      <c r="H86" s="44"/>
      <c r="I86" s="44"/>
    </row>
    <row r="87" spans="1:9">
      <c r="A87" s="1" t="s">
        <v>116</v>
      </c>
      <c r="B87" s="1" t="str">
        <f>samples_g[[#This Row],[alias]]</f>
        <v>sam_60171</v>
      </c>
      <c r="C87" s="44" t="s">
        <v>1034</v>
      </c>
      <c r="D87" s="44" t="s">
        <v>966</v>
      </c>
      <c r="E87" s="45" t="s">
        <v>967</v>
      </c>
      <c r="F87" s="44" t="s">
        <v>422</v>
      </c>
      <c r="G87" s="44" t="s">
        <v>1035</v>
      </c>
      <c r="H87" s="44"/>
      <c r="I87" s="44"/>
    </row>
    <row r="88" spans="1:9">
      <c r="A88" s="1" t="s">
        <v>116</v>
      </c>
      <c r="B88" s="1" t="str">
        <f>samples_g[[#This Row],[alias]]</f>
        <v>sam_60172</v>
      </c>
      <c r="C88" s="44" t="s">
        <v>1034</v>
      </c>
      <c r="D88" s="44" t="s">
        <v>966</v>
      </c>
      <c r="E88" s="45" t="s">
        <v>967</v>
      </c>
      <c r="F88" s="44" t="s">
        <v>422</v>
      </c>
      <c r="G88" s="44" t="s">
        <v>1035</v>
      </c>
      <c r="H88" s="44"/>
      <c r="I88" s="44"/>
    </row>
    <row r="89" spans="1:9">
      <c r="A89" s="1" t="s">
        <v>116</v>
      </c>
      <c r="B89" s="1" t="str">
        <f>samples_g[[#This Row],[alias]]</f>
        <v>sam_60173</v>
      </c>
      <c r="C89" s="44" t="s">
        <v>1034</v>
      </c>
      <c r="D89" s="44" t="s">
        <v>966</v>
      </c>
      <c r="E89" s="45" t="s">
        <v>967</v>
      </c>
      <c r="F89" s="44" t="s">
        <v>422</v>
      </c>
      <c r="G89" s="44" t="s">
        <v>1035</v>
      </c>
      <c r="H89" s="44"/>
      <c r="I89" s="44"/>
    </row>
    <row r="90" spans="1:9">
      <c r="A90" s="1" t="s">
        <v>116</v>
      </c>
      <c r="B90" s="1" t="str">
        <f>samples_g[[#This Row],[alias]]</f>
        <v>sam_60174</v>
      </c>
      <c r="C90" s="44" t="s">
        <v>1034</v>
      </c>
      <c r="D90" s="44" t="s">
        <v>966</v>
      </c>
      <c r="E90" s="45" t="s">
        <v>967</v>
      </c>
      <c r="F90" s="44" t="s">
        <v>422</v>
      </c>
      <c r="G90" s="44" t="s">
        <v>1035</v>
      </c>
      <c r="H90" s="44"/>
      <c r="I90" s="44"/>
    </row>
    <row r="91" spans="1:9">
      <c r="A91" s="1" t="s">
        <v>116</v>
      </c>
      <c r="B91" s="1" t="str">
        <f>samples_g[[#This Row],[alias]]</f>
        <v>sam_60175</v>
      </c>
      <c r="C91" s="44" t="s">
        <v>1034</v>
      </c>
      <c r="D91" s="44" t="s">
        <v>966</v>
      </c>
      <c r="E91" s="45" t="s">
        <v>967</v>
      </c>
      <c r="F91" s="44" t="s">
        <v>422</v>
      </c>
      <c r="G91" s="44" t="s">
        <v>1035</v>
      </c>
      <c r="H91" s="44"/>
      <c r="I91" s="44"/>
    </row>
    <row r="92" spans="1:9">
      <c r="A92" s="1" t="s">
        <v>116</v>
      </c>
      <c r="B92" s="1" t="str">
        <f>samples_g[[#This Row],[alias]]</f>
        <v>sam_60176</v>
      </c>
      <c r="C92" s="44" t="s">
        <v>1034</v>
      </c>
      <c r="D92" s="44" t="s">
        <v>966</v>
      </c>
      <c r="E92" s="45" t="s">
        <v>967</v>
      </c>
      <c r="F92" s="44" t="s">
        <v>422</v>
      </c>
      <c r="G92" s="44" t="s">
        <v>1035</v>
      </c>
      <c r="H92" s="44"/>
      <c r="I92" s="44"/>
    </row>
    <row r="93" spans="1:9">
      <c r="A93" s="1" t="s">
        <v>116</v>
      </c>
      <c r="B93" s="1" t="str">
        <f>samples_g[[#This Row],[alias]]</f>
        <v>sam_60177</v>
      </c>
      <c r="C93" s="44" t="s">
        <v>1034</v>
      </c>
      <c r="D93" s="44" t="s">
        <v>966</v>
      </c>
      <c r="E93" s="45" t="s">
        <v>967</v>
      </c>
      <c r="F93" s="44" t="s">
        <v>422</v>
      </c>
      <c r="G93" s="44" t="s">
        <v>1035</v>
      </c>
      <c r="H93" s="44"/>
      <c r="I93" s="44"/>
    </row>
    <row r="94" spans="1:9">
      <c r="A94" s="1" t="s">
        <v>116</v>
      </c>
      <c r="B94" s="1" t="str">
        <f>samples_g[[#This Row],[alias]]</f>
        <v>sam_60178</v>
      </c>
      <c r="C94" s="44" t="s">
        <v>1034</v>
      </c>
      <c r="D94" s="44" t="s">
        <v>966</v>
      </c>
      <c r="E94" s="45" t="s">
        <v>967</v>
      </c>
      <c r="F94" s="44" t="s">
        <v>422</v>
      </c>
      <c r="G94" s="44" t="s">
        <v>1035</v>
      </c>
      <c r="H94" s="44"/>
      <c r="I94" s="44"/>
    </row>
    <row r="95" spans="1:9">
      <c r="A95" s="1" t="s">
        <v>116</v>
      </c>
      <c r="B95" s="1" t="str">
        <f>samples_g[[#This Row],[alias]]</f>
        <v>sam_60179</v>
      </c>
      <c r="C95" s="44" t="s">
        <v>1034</v>
      </c>
      <c r="D95" s="44" t="s">
        <v>966</v>
      </c>
      <c r="E95" s="45" t="s">
        <v>967</v>
      </c>
      <c r="F95" s="44" t="s">
        <v>422</v>
      </c>
      <c r="G95" s="44" t="s">
        <v>1035</v>
      </c>
      <c r="H95" s="44"/>
      <c r="I95" s="44"/>
    </row>
    <row r="96" spans="1:9">
      <c r="A96" s="1" t="s">
        <v>116</v>
      </c>
      <c r="B96" s="1" t="str">
        <f>samples_g[[#This Row],[alias]]</f>
        <v>sam_60180</v>
      </c>
      <c r="C96" s="44" t="s">
        <v>1034</v>
      </c>
      <c r="D96" s="44" t="s">
        <v>966</v>
      </c>
      <c r="E96" s="45" t="s">
        <v>967</v>
      </c>
      <c r="F96" s="44" t="s">
        <v>422</v>
      </c>
      <c r="G96" s="44" t="s">
        <v>1035</v>
      </c>
      <c r="H96" s="44"/>
      <c r="I96" s="44"/>
    </row>
    <row r="97" spans="1:9">
      <c r="A97" s="1" t="s">
        <v>116</v>
      </c>
      <c r="B97" s="1" t="str">
        <f>samples_g[[#This Row],[alias]]</f>
        <v>sam_60181</v>
      </c>
      <c r="C97" s="44" t="s">
        <v>1034</v>
      </c>
      <c r="D97" s="44" t="s">
        <v>966</v>
      </c>
      <c r="E97" s="45" t="s">
        <v>967</v>
      </c>
      <c r="F97" s="44" t="s">
        <v>422</v>
      </c>
      <c r="G97" s="44" t="s">
        <v>1035</v>
      </c>
      <c r="H97" s="44"/>
      <c r="I97" s="44"/>
    </row>
    <row r="98" spans="1:9">
      <c r="B98" s="1"/>
      <c r="C98" s="44"/>
      <c r="D98" s="44"/>
      <c r="E98" s="45"/>
      <c r="F98" s="44"/>
      <c r="G98" s="44"/>
      <c r="H98" s="44"/>
      <c r="I98" s="44"/>
    </row>
    <row r="99" spans="1:9">
      <c r="B99" s="1"/>
      <c r="C99" s="44"/>
      <c r="D99" s="44"/>
      <c r="E99" s="45"/>
      <c r="F99" s="44"/>
      <c r="G99" s="44"/>
      <c r="H99" s="44"/>
      <c r="I99" s="44"/>
    </row>
    <row r="100" spans="1:9">
      <c r="B100" s="1"/>
      <c r="C100" s="44"/>
      <c r="D100" s="44"/>
      <c r="E100" s="45"/>
      <c r="F100" s="44"/>
      <c r="G100" s="44"/>
      <c r="H100" s="44"/>
      <c r="I100" s="44"/>
    </row>
    <row r="101" spans="1:9">
      <c r="B101" s="1"/>
      <c r="C101" s="44"/>
      <c r="D101" s="44"/>
      <c r="E101" s="45"/>
      <c r="F101" s="44"/>
      <c r="G101" s="44"/>
      <c r="H101" s="44"/>
      <c r="I101" s="44"/>
    </row>
    <row r="102" spans="1:9">
      <c r="B102" s="1"/>
      <c r="C102" s="44"/>
      <c r="D102" s="44"/>
      <c r="E102" s="45"/>
      <c r="F102" s="44"/>
      <c r="G102" s="44"/>
      <c r="H102" s="44"/>
      <c r="I102" s="44"/>
    </row>
    <row r="103" spans="1:9">
      <c r="B103" s="1"/>
      <c r="C103" s="44"/>
      <c r="D103" s="44"/>
      <c r="E103" s="45"/>
      <c r="F103" s="44"/>
      <c r="G103" s="44"/>
      <c r="H103" s="44"/>
      <c r="I103" s="44"/>
    </row>
    <row r="104" spans="1:9">
      <c r="B104" s="1"/>
      <c r="C104" s="44"/>
      <c r="D104" s="44"/>
      <c r="E104" s="45"/>
      <c r="F104" s="44"/>
      <c r="G104" s="44"/>
      <c r="H104" s="44"/>
      <c r="I104" s="44"/>
    </row>
    <row r="105" spans="1:9">
      <c r="B105" s="1"/>
      <c r="C105" s="44"/>
      <c r="D105" s="44"/>
      <c r="E105" s="45"/>
      <c r="F105" s="44"/>
      <c r="G105" s="44"/>
      <c r="H105" s="44"/>
      <c r="I105" s="44"/>
    </row>
    <row r="106" spans="1:9">
      <c r="B106" s="1"/>
      <c r="C106" s="44"/>
      <c r="D106" s="44"/>
      <c r="E106" s="45"/>
      <c r="F106" s="44"/>
      <c r="G106" s="44"/>
      <c r="H106" s="44"/>
      <c r="I106" s="44"/>
    </row>
    <row r="107" spans="1:9">
      <c r="B107" s="1"/>
      <c r="C107" s="44"/>
      <c r="D107" s="44"/>
      <c r="E107" s="45"/>
      <c r="F107" s="44"/>
      <c r="G107" s="44"/>
      <c r="H107" s="44"/>
      <c r="I107" s="44"/>
    </row>
    <row r="108" spans="1:9">
      <c r="B108" s="1"/>
      <c r="C108" s="44"/>
      <c r="D108" s="44"/>
      <c r="E108" s="45"/>
      <c r="F108" s="44"/>
      <c r="G108" s="44"/>
      <c r="H108" s="44"/>
      <c r="I108" s="44"/>
    </row>
    <row r="109" spans="1:9">
      <c r="B109" s="1"/>
      <c r="C109" s="44"/>
      <c r="D109" s="44"/>
      <c r="E109" s="45"/>
      <c r="F109" s="44"/>
      <c r="G109" s="44"/>
      <c r="H109" s="44"/>
      <c r="I109" s="44"/>
    </row>
    <row r="110" spans="1:9">
      <c r="B110" s="1"/>
      <c r="C110" s="44"/>
      <c r="D110" s="44"/>
      <c r="E110" s="45"/>
      <c r="F110" s="44"/>
      <c r="G110" s="44"/>
      <c r="H110" s="44"/>
      <c r="I110" s="44"/>
    </row>
    <row r="111" spans="1:9">
      <c r="B111" s="1"/>
      <c r="C111" s="44"/>
      <c r="D111" s="44"/>
      <c r="E111" s="45"/>
      <c r="F111" s="44"/>
      <c r="G111" s="44"/>
      <c r="H111" s="44"/>
      <c r="I111" s="44"/>
    </row>
    <row r="112" spans="1:9">
      <c r="B112" s="1"/>
      <c r="C112" s="44"/>
      <c r="D112" s="44"/>
      <c r="E112" s="45"/>
      <c r="F112" s="44"/>
      <c r="G112" s="44"/>
      <c r="H112" s="44"/>
      <c r="I112" s="44"/>
    </row>
    <row r="113" spans="2:9">
      <c r="B113" s="1"/>
      <c r="C113" s="44"/>
      <c r="D113" s="44"/>
      <c r="E113" s="45"/>
      <c r="F113" s="44"/>
      <c r="G113" s="44"/>
      <c r="H113" s="44"/>
      <c r="I113" s="44"/>
    </row>
    <row r="114" spans="2:9">
      <c r="B114" s="1"/>
      <c r="C114" s="44"/>
      <c r="D114" s="44"/>
      <c r="E114" s="45"/>
      <c r="F114" s="44"/>
      <c r="G114" s="44"/>
      <c r="H114" s="44"/>
      <c r="I114" s="44"/>
    </row>
    <row r="115" spans="2:9">
      <c r="B115" s="1"/>
      <c r="C115" s="44"/>
      <c r="D115" s="44"/>
      <c r="E115" s="45"/>
      <c r="F115" s="44"/>
      <c r="G115" s="44"/>
      <c r="H115" s="44"/>
      <c r="I115" s="44"/>
    </row>
    <row r="116" spans="2:9">
      <c r="B116" s="1"/>
      <c r="C116" s="44"/>
      <c r="D116" s="44"/>
      <c r="E116" s="45"/>
      <c r="F116" s="44"/>
      <c r="G116" s="44"/>
      <c r="H116" s="44"/>
      <c r="I116" s="44"/>
    </row>
    <row r="117" spans="2:9">
      <c r="B117" s="1"/>
      <c r="C117" s="44"/>
      <c r="D117" s="44"/>
      <c r="E117" s="45"/>
      <c r="F117" s="44"/>
      <c r="G117" s="44"/>
      <c r="H117" s="44"/>
      <c r="I117" s="44"/>
    </row>
    <row r="118" spans="2:9">
      <c r="B118" s="1"/>
      <c r="C118" s="44"/>
      <c r="D118" s="44"/>
      <c r="E118" s="45"/>
      <c r="F118" s="44"/>
      <c r="G118" s="44"/>
      <c r="H118" s="44"/>
      <c r="I118" s="44"/>
    </row>
    <row r="119" spans="2:9">
      <c r="B119" s="1"/>
      <c r="C119" s="44"/>
      <c r="D119" s="44"/>
      <c r="E119" s="45"/>
      <c r="F119" s="44"/>
      <c r="G119" s="44"/>
      <c r="H119" s="44"/>
      <c r="I119" s="44"/>
    </row>
    <row r="120" spans="2:9">
      <c r="B120" s="1"/>
      <c r="C120" s="44"/>
      <c r="D120" s="44"/>
      <c r="E120" s="45"/>
      <c r="F120" s="44"/>
      <c r="G120" s="44"/>
      <c r="H120" s="44"/>
      <c r="I120" s="44"/>
    </row>
    <row r="121" spans="2:9">
      <c r="B121" s="1"/>
      <c r="C121" s="44"/>
      <c r="D121" s="44"/>
      <c r="E121" s="45"/>
      <c r="F121" s="44"/>
      <c r="G121" s="44"/>
      <c r="H121" s="44"/>
      <c r="I121" s="44"/>
    </row>
    <row r="122" spans="2:9">
      <c r="B122" s="1"/>
      <c r="C122" s="44"/>
      <c r="D122" s="44"/>
      <c r="E122" s="45"/>
      <c r="F122" s="44"/>
      <c r="G122" s="44"/>
      <c r="H122" s="44"/>
      <c r="I122" s="44"/>
    </row>
    <row r="123" spans="2:9">
      <c r="B123" s="1"/>
      <c r="C123" s="44"/>
      <c r="D123" s="44"/>
      <c r="E123" s="45"/>
      <c r="F123" s="44"/>
      <c r="G123" s="44"/>
      <c r="H123" s="44"/>
      <c r="I123" s="44"/>
    </row>
    <row r="124" spans="2:9">
      <c r="B124" s="1"/>
      <c r="C124" s="44"/>
      <c r="D124" s="44"/>
      <c r="E124" s="45"/>
      <c r="F124" s="44"/>
      <c r="G124" s="44"/>
      <c r="H124" s="44"/>
      <c r="I124" s="44"/>
    </row>
    <row r="125" spans="2:9">
      <c r="B125" s="1"/>
      <c r="C125" s="44"/>
      <c r="D125" s="44"/>
      <c r="E125" s="45"/>
      <c r="F125" s="44"/>
      <c r="G125" s="44"/>
      <c r="H125" s="44"/>
      <c r="I125" s="44"/>
    </row>
    <row r="126" spans="2:9">
      <c r="B126" s="1"/>
      <c r="C126" s="44"/>
      <c r="D126" s="44"/>
      <c r="E126" s="45"/>
      <c r="F126" s="44"/>
      <c r="G126" s="44"/>
      <c r="H126" s="44"/>
      <c r="I126" s="44"/>
    </row>
    <row r="127" spans="2:9">
      <c r="B127" s="1"/>
      <c r="C127" s="44"/>
      <c r="D127" s="44"/>
      <c r="E127" s="45"/>
      <c r="F127" s="44"/>
      <c r="G127" s="44"/>
      <c r="H127" s="44"/>
      <c r="I127" s="44"/>
    </row>
    <row r="128" spans="2:9">
      <c r="B128" s="1"/>
      <c r="C128" s="44"/>
      <c r="D128" s="44"/>
      <c r="E128" s="45"/>
      <c r="F128" s="44"/>
      <c r="G128" s="44"/>
      <c r="H128" s="44"/>
      <c r="I128" s="44"/>
    </row>
    <row r="129" spans="2:9">
      <c r="B129" s="1"/>
      <c r="C129" s="44"/>
      <c r="D129" s="44"/>
      <c r="E129" s="45"/>
      <c r="F129" s="44"/>
      <c r="G129" s="44"/>
      <c r="H129" s="44"/>
      <c r="I129" s="44"/>
    </row>
    <row r="130" spans="2:9">
      <c r="B130" s="1"/>
      <c r="C130" s="44"/>
      <c r="D130" s="44"/>
      <c r="E130" s="45"/>
      <c r="F130" s="44"/>
      <c r="G130" s="44"/>
      <c r="H130" s="44"/>
      <c r="I130" s="44"/>
    </row>
    <row r="131" spans="2:9">
      <c r="B131" s="1"/>
      <c r="C131" s="44"/>
      <c r="D131" s="44"/>
      <c r="E131" s="45"/>
      <c r="F131" s="44"/>
      <c r="G131" s="44"/>
      <c r="H131" s="44"/>
      <c r="I131" s="44"/>
    </row>
    <row r="132" spans="2:9">
      <c r="B132" s="1"/>
      <c r="C132" s="44"/>
      <c r="D132" s="44"/>
      <c r="E132" s="45"/>
      <c r="F132" s="44"/>
      <c r="G132" s="44"/>
      <c r="H132" s="44"/>
      <c r="I132" s="44"/>
    </row>
    <row r="133" spans="2:9">
      <c r="B133" s="1"/>
      <c r="C133" s="44"/>
      <c r="D133" s="44"/>
      <c r="E133" s="45"/>
      <c r="F133" s="44"/>
      <c r="G133" s="44"/>
      <c r="H133" s="44"/>
      <c r="I133" s="44"/>
    </row>
    <row r="134" spans="2:9">
      <c r="B134" s="1"/>
      <c r="C134" s="44"/>
      <c r="D134" s="44"/>
      <c r="E134" s="45"/>
      <c r="F134" s="44"/>
      <c r="G134" s="44"/>
      <c r="H134" s="44"/>
      <c r="I134" s="44"/>
    </row>
    <row r="135" spans="2:9">
      <c r="B135" s="1"/>
      <c r="C135" s="44"/>
      <c r="D135" s="44"/>
      <c r="E135" s="45"/>
      <c r="F135" s="44"/>
      <c r="G135" s="44"/>
      <c r="H135" s="44"/>
      <c r="I135" s="44"/>
    </row>
    <row r="136" spans="2:9">
      <c r="B136" s="1"/>
      <c r="C136" s="44"/>
      <c r="D136" s="44"/>
      <c r="E136" s="45"/>
      <c r="F136" s="44"/>
      <c r="G136" s="44"/>
      <c r="H136" s="44"/>
      <c r="I136" s="44"/>
    </row>
    <row r="137" spans="2:9">
      <c r="B137" s="1"/>
      <c r="C137" s="44"/>
      <c r="D137" s="44"/>
      <c r="E137" s="45"/>
      <c r="F137" s="44"/>
      <c r="G137" s="44"/>
      <c r="H137" s="44"/>
      <c r="I137" s="44"/>
    </row>
    <row r="138" spans="2:9">
      <c r="B138" s="1"/>
      <c r="C138" s="44"/>
      <c r="D138" s="44"/>
      <c r="E138" s="45"/>
      <c r="F138" s="44"/>
      <c r="G138" s="44"/>
      <c r="H138" s="44"/>
      <c r="I138" s="44"/>
    </row>
    <row r="139" spans="2:9">
      <c r="B139" s="1"/>
      <c r="C139" s="44"/>
      <c r="D139" s="44"/>
      <c r="E139" s="45"/>
      <c r="F139" s="44"/>
      <c r="G139" s="44"/>
      <c r="H139" s="44"/>
      <c r="I139" s="44"/>
    </row>
    <row r="140" spans="2:9">
      <c r="B140" s="1"/>
      <c r="C140" s="44"/>
      <c r="D140" s="44"/>
      <c r="E140" s="45"/>
      <c r="F140" s="44"/>
      <c r="G140" s="44"/>
      <c r="H140" s="44"/>
      <c r="I140" s="44"/>
    </row>
    <row r="141" spans="2:9">
      <c r="B141" s="1"/>
      <c r="C141" s="44"/>
      <c r="D141" s="44"/>
      <c r="E141" s="45"/>
      <c r="F141" s="44"/>
      <c r="G141" s="44"/>
      <c r="H141" s="44"/>
      <c r="I141" s="44"/>
    </row>
    <row r="142" spans="2:9">
      <c r="B142" s="1"/>
      <c r="C142" s="44"/>
      <c r="D142" s="44"/>
      <c r="E142" s="45"/>
      <c r="F142" s="44"/>
      <c r="G142" s="44"/>
      <c r="H142" s="44"/>
      <c r="I142" s="44"/>
    </row>
    <row r="143" spans="2:9">
      <c r="B143" s="1"/>
      <c r="C143" s="44"/>
      <c r="D143" s="44"/>
      <c r="E143" s="45"/>
      <c r="F143" s="44"/>
      <c r="G143" s="44"/>
      <c r="H143" s="44"/>
      <c r="I143" s="44"/>
    </row>
    <row r="144" spans="2:9">
      <c r="B144" s="1"/>
      <c r="C144" s="44"/>
      <c r="D144" s="44"/>
      <c r="E144" s="45"/>
      <c r="F144" s="44"/>
      <c r="G144" s="44"/>
      <c r="H144" s="44"/>
      <c r="I144" s="44"/>
    </row>
    <row r="145" spans="2:9">
      <c r="B145" s="1"/>
      <c r="C145" s="44"/>
      <c r="D145" s="44"/>
      <c r="E145" s="45"/>
      <c r="F145" s="44"/>
      <c r="G145" s="44"/>
      <c r="H145" s="44"/>
      <c r="I145" s="44"/>
    </row>
    <row r="146" spans="2:9">
      <c r="B146" s="1"/>
      <c r="C146" s="44"/>
      <c r="D146" s="44"/>
      <c r="E146" s="45"/>
      <c r="F146" s="44"/>
      <c r="G146" s="44"/>
      <c r="H146" s="44"/>
      <c r="I146" s="44"/>
    </row>
    <row r="147" spans="2:9">
      <c r="B147" s="1"/>
      <c r="C147" s="44"/>
      <c r="D147" s="44"/>
      <c r="E147" s="45"/>
      <c r="F147" s="44"/>
      <c r="G147" s="44"/>
      <c r="H147" s="44"/>
      <c r="I147" s="44"/>
    </row>
    <row r="148" spans="2:9">
      <c r="B148" s="1"/>
      <c r="C148" s="44"/>
      <c r="D148" s="44"/>
      <c r="E148" s="45"/>
      <c r="F148" s="44"/>
      <c r="G148" s="44"/>
      <c r="H148" s="44"/>
      <c r="I148" s="44"/>
    </row>
    <row r="149" spans="2:9">
      <c r="B149" s="1"/>
      <c r="C149" s="44"/>
      <c r="D149" s="44"/>
      <c r="E149" s="45"/>
      <c r="F149" s="44"/>
      <c r="G149" s="44"/>
      <c r="H149" s="44"/>
      <c r="I149" s="44"/>
    </row>
    <row r="150" spans="2:9">
      <c r="B150" s="1"/>
      <c r="C150" s="44"/>
      <c r="D150" s="44"/>
      <c r="E150" s="45"/>
      <c r="F150" s="44"/>
      <c r="G150" s="44"/>
      <c r="H150" s="44"/>
      <c r="I150" s="44"/>
    </row>
    <row r="151" spans="2:9">
      <c r="B151" s="1"/>
      <c r="C151" s="44"/>
      <c r="D151" s="44"/>
      <c r="E151" s="45"/>
      <c r="F151" s="44"/>
      <c r="G151" s="44"/>
      <c r="H151" s="44"/>
      <c r="I151" s="44"/>
    </row>
    <row r="152" spans="2:9">
      <c r="B152" s="1"/>
      <c r="C152" s="44"/>
      <c r="D152" s="44"/>
      <c r="E152" s="45"/>
      <c r="F152" s="44"/>
      <c r="G152" s="44"/>
      <c r="H152" s="44"/>
      <c r="I152" s="44"/>
    </row>
    <row r="153" spans="2:9">
      <c r="B153" s="1"/>
      <c r="C153" s="44"/>
      <c r="D153" s="44"/>
      <c r="E153" s="45"/>
      <c r="F153" s="44"/>
      <c r="G153" s="44"/>
      <c r="H153" s="44"/>
      <c r="I153" s="44"/>
    </row>
    <row r="154" spans="2:9">
      <c r="B154" s="1"/>
      <c r="C154" s="44"/>
      <c r="D154" s="44"/>
      <c r="E154" s="45"/>
      <c r="F154" s="44"/>
      <c r="G154" s="44"/>
      <c r="H154" s="44"/>
      <c r="I154" s="44"/>
    </row>
    <row r="155" spans="2:9">
      <c r="B155" s="1"/>
      <c r="C155" s="44"/>
      <c r="D155" s="44"/>
      <c r="E155" s="45"/>
      <c r="F155" s="44"/>
      <c r="G155" s="44"/>
      <c r="H155" s="44"/>
      <c r="I155" s="44"/>
    </row>
    <row r="156" spans="2:9">
      <c r="B156" s="1"/>
      <c r="C156" s="44"/>
      <c r="D156" s="44"/>
      <c r="E156" s="45"/>
      <c r="F156" s="44"/>
      <c r="G156" s="44"/>
      <c r="H156" s="44"/>
      <c r="I156" s="44"/>
    </row>
    <row r="157" spans="2:9">
      <c r="B157" s="1"/>
      <c r="C157" s="44"/>
      <c r="D157" s="44"/>
      <c r="E157" s="45"/>
      <c r="F157" s="44"/>
      <c r="G157" s="44"/>
      <c r="H157" s="44"/>
      <c r="I157" s="44"/>
    </row>
    <row r="158" spans="2:9">
      <c r="B158" s="1"/>
      <c r="C158" s="44"/>
      <c r="D158" s="44"/>
      <c r="E158" s="45"/>
      <c r="F158" s="44"/>
      <c r="G158" s="44"/>
      <c r="H158" s="44"/>
      <c r="I158" s="44"/>
    </row>
    <row r="159" spans="2:9">
      <c r="B159" s="1"/>
      <c r="C159" s="44"/>
      <c r="D159" s="44"/>
      <c r="E159" s="45"/>
      <c r="F159" s="44"/>
      <c r="G159" s="44"/>
      <c r="H159" s="44"/>
      <c r="I159" s="44"/>
    </row>
    <row r="160" spans="2:9">
      <c r="B160" s="1"/>
      <c r="C160" s="44"/>
      <c r="D160" s="44"/>
      <c r="E160" s="45"/>
      <c r="F160" s="44"/>
      <c r="G160" s="44"/>
      <c r="H160" s="44"/>
      <c r="I160" s="44"/>
    </row>
    <row r="161" spans="2:9">
      <c r="B161" s="1"/>
      <c r="C161" s="44"/>
      <c r="D161" s="44"/>
      <c r="E161" s="45"/>
      <c r="F161" s="44"/>
      <c r="G161" s="44"/>
      <c r="H161" s="44"/>
      <c r="I161" s="44"/>
    </row>
    <row r="162" spans="2:9">
      <c r="B162" s="1"/>
      <c r="C162" s="44"/>
      <c r="D162" s="44"/>
      <c r="E162" s="45"/>
      <c r="F162" s="44"/>
      <c r="G162" s="44"/>
      <c r="H162" s="44"/>
      <c r="I162" s="44"/>
    </row>
    <row r="163" spans="2:9">
      <c r="B163" s="1"/>
      <c r="C163" s="44"/>
      <c r="D163" s="44"/>
      <c r="E163" s="45"/>
      <c r="F163" s="44"/>
      <c r="G163" s="44"/>
      <c r="H163" s="44"/>
      <c r="I163" s="44"/>
    </row>
    <row r="164" spans="2:9">
      <c r="B164" s="1"/>
      <c r="C164" s="44"/>
      <c r="D164" s="44"/>
      <c r="E164" s="45"/>
      <c r="F164" s="44"/>
      <c r="G164" s="44"/>
      <c r="H164" s="44"/>
      <c r="I164" s="44"/>
    </row>
    <row r="165" spans="2:9">
      <c r="B165" s="1"/>
      <c r="C165" s="44"/>
      <c r="D165" s="44"/>
      <c r="E165" s="45"/>
      <c r="F165" s="44"/>
      <c r="G165" s="44"/>
      <c r="H165" s="44"/>
      <c r="I165" s="44"/>
    </row>
    <row r="166" spans="2:9">
      <c r="B166" s="1"/>
      <c r="C166" s="44"/>
      <c r="D166" s="44"/>
      <c r="E166" s="45"/>
      <c r="F166" s="44"/>
      <c r="G166" s="44"/>
      <c r="H166" s="44"/>
      <c r="I166" s="44"/>
    </row>
    <row r="167" spans="2:9">
      <c r="B167" s="1"/>
      <c r="C167" s="44"/>
      <c r="D167" s="44"/>
      <c r="E167" s="45"/>
      <c r="F167" s="44"/>
      <c r="G167" s="44"/>
      <c r="H167" s="44"/>
      <c r="I167" s="44"/>
    </row>
    <row r="168" spans="2:9">
      <c r="B168" s="1"/>
      <c r="C168" s="44"/>
      <c r="D168" s="44"/>
      <c r="E168" s="45"/>
      <c r="F168" s="44"/>
      <c r="G168" s="44"/>
      <c r="H168" s="44"/>
      <c r="I168" s="44"/>
    </row>
    <row r="169" spans="2:9">
      <c r="B169" s="1"/>
      <c r="C169" s="44"/>
      <c r="D169" s="44"/>
      <c r="E169" s="45"/>
      <c r="F169" s="44"/>
      <c r="G169" s="44"/>
      <c r="H169" s="44"/>
      <c r="I169" s="44"/>
    </row>
    <row r="170" spans="2:9">
      <c r="B170" s="1"/>
      <c r="C170" s="44"/>
      <c r="D170" s="44"/>
      <c r="E170" s="45"/>
      <c r="F170" s="44"/>
      <c r="G170" s="44"/>
      <c r="H170" s="44"/>
      <c r="I170" s="44"/>
    </row>
    <row r="171" spans="2:9">
      <c r="B171" s="1"/>
      <c r="C171" s="44"/>
      <c r="D171" s="44"/>
      <c r="E171" s="45"/>
      <c r="F171" s="44"/>
      <c r="G171" s="44"/>
      <c r="H171" s="44"/>
      <c r="I171" s="44"/>
    </row>
    <row r="172" spans="2:9">
      <c r="B172" s="1"/>
      <c r="C172" s="44"/>
      <c r="D172" s="44"/>
      <c r="E172" s="45"/>
      <c r="F172" s="44"/>
      <c r="G172" s="44"/>
      <c r="H172" s="44"/>
      <c r="I172" s="44"/>
    </row>
    <row r="173" spans="2:9">
      <c r="B173" s="1"/>
      <c r="C173" s="44"/>
      <c r="D173" s="44"/>
      <c r="E173" s="45"/>
      <c r="F173" s="44"/>
      <c r="G173" s="44"/>
      <c r="H173" s="44"/>
      <c r="I173" s="44"/>
    </row>
    <row r="174" spans="2:9">
      <c r="B174" s="1"/>
      <c r="C174" s="44"/>
      <c r="D174" s="44"/>
      <c r="E174" s="45"/>
      <c r="F174" s="44"/>
      <c r="G174" s="44"/>
      <c r="H174" s="44"/>
      <c r="I174" s="44"/>
    </row>
    <row r="175" spans="2:9">
      <c r="B175" s="1"/>
      <c r="C175" s="44"/>
      <c r="D175" s="44"/>
      <c r="E175" s="45"/>
      <c r="F175" s="44"/>
      <c r="G175" s="44"/>
      <c r="H175" s="44"/>
      <c r="I175" s="44"/>
    </row>
    <row r="176" spans="2:9">
      <c r="B176" s="1"/>
      <c r="C176" s="44"/>
      <c r="D176" s="44"/>
      <c r="E176" s="45"/>
      <c r="F176" s="44"/>
      <c r="G176" s="44"/>
      <c r="H176" s="44"/>
      <c r="I176" s="44"/>
    </row>
    <row r="177" spans="2:9">
      <c r="B177" s="1"/>
      <c r="C177" s="44"/>
      <c r="D177" s="44"/>
      <c r="E177" s="45"/>
      <c r="F177" s="44"/>
      <c r="G177" s="44"/>
      <c r="H177" s="44"/>
      <c r="I177" s="44"/>
    </row>
    <row r="178" spans="2:9">
      <c r="B178" s="1"/>
      <c r="C178" s="44"/>
      <c r="D178" s="44"/>
      <c r="E178" s="45"/>
      <c r="F178" s="44"/>
      <c r="G178" s="44"/>
      <c r="H178" s="44"/>
      <c r="I178" s="44"/>
    </row>
    <row r="179" spans="2:9">
      <c r="B179" s="1"/>
      <c r="C179" s="44"/>
      <c r="D179" s="44"/>
      <c r="E179" s="45"/>
      <c r="F179" s="44"/>
      <c r="G179" s="44"/>
      <c r="H179" s="44"/>
      <c r="I179" s="44"/>
    </row>
    <row r="180" spans="2:9">
      <c r="B180" s="1"/>
      <c r="C180" s="44"/>
      <c r="D180" s="44"/>
      <c r="E180" s="45"/>
      <c r="F180" s="44"/>
      <c r="G180" s="44"/>
      <c r="H180" s="44"/>
      <c r="I180" s="44"/>
    </row>
    <row r="181" spans="2:9">
      <c r="B181" s="1"/>
      <c r="C181" s="44"/>
      <c r="D181" s="44"/>
      <c r="E181" s="45"/>
      <c r="F181" s="44"/>
      <c r="G181" s="44"/>
      <c r="H181" s="44"/>
      <c r="I181" s="44"/>
    </row>
    <row r="182" spans="2:9">
      <c r="B182" s="1"/>
      <c r="C182" s="44"/>
      <c r="D182" s="44"/>
      <c r="E182" s="45"/>
      <c r="F182" s="44"/>
      <c r="G182" s="44"/>
      <c r="H182" s="44"/>
      <c r="I182" s="44"/>
    </row>
    <row r="183" spans="2:9">
      <c r="B183" s="1"/>
      <c r="C183" s="44"/>
      <c r="D183" s="44"/>
      <c r="E183" s="45"/>
      <c r="F183" s="44"/>
      <c r="G183" s="44"/>
      <c r="H183" s="44"/>
      <c r="I183" s="44"/>
    </row>
    <row r="184" spans="2:9">
      <c r="B184" s="1"/>
      <c r="C184" s="44"/>
      <c r="D184" s="44"/>
      <c r="E184" s="45"/>
      <c r="F184" s="44"/>
      <c r="G184" s="44"/>
      <c r="H184" s="44"/>
      <c r="I184" s="44"/>
    </row>
    <row r="185" spans="2:9">
      <c r="B185" s="1"/>
      <c r="C185" s="44"/>
      <c r="D185" s="44"/>
      <c r="E185" s="45"/>
      <c r="F185" s="44"/>
      <c r="G185" s="44"/>
      <c r="H185" s="44"/>
      <c r="I185" s="44"/>
    </row>
    <row r="186" spans="2:9">
      <c r="B186" s="1"/>
      <c r="C186" s="44"/>
      <c r="D186" s="44"/>
      <c r="E186" s="45"/>
      <c r="F186" s="44"/>
      <c r="G186" s="44"/>
      <c r="H186" s="44"/>
      <c r="I186" s="44"/>
    </row>
    <row r="187" spans="2:9">
      <c r="B187" s="1"/>
      <c r="C187" s="44"/>
      <c r="D187" s="44"/>
      <c r="E187" s="45"/>
      <c r="F187" s="44"/>
      <c r="G187" s="44"/>
      <c r="H187" s="44"/>
      <c r="I187" s="44"/>
    </row>
    <row r="188" spans="2:9">
      <c r="B188" s="1"/>
      <c r="C188" s="44"/>
      <c r="D188" s="44"/>
      <c r="E188" s="45"/>
      <c r="F188" s="44"/>
      <c r="G188" s="44"/>
      <c r="H188" s="44"/>
      <c r="I188" s="44"/>
    </row>
    <row r="189" spans="2:9">
      <c r="B189" s="1"/>
      <c r="C189" s="44"/>
      <c r="D189" s="44"/>
      <c r="E189" s="45"/>
      <c r="F189" s="44"/>
      <c r="G189" s="44"/>
      <c r="H189" s="44"/>
      <c r="I189" s="44"/>
    </row>
    <row r="190" spans="2:9">
      <c r="B190" s="1"/>
      <c r="C190" s="44"/>
      <c r="D190" s="44"/>
      <c r="E190" s="45"/>
      <c r="F190" s="44"/>
      <c r="G190" s="44"/>
      <c r="H190" s="44"/>
      <c r="I190" s="44"/>
    </row>
    <row r="191" spans="2:9">
      <c r="B191" s="1"/>
      <c r="C191" s="44"/>
      <c r="D191" s="44"/>
      <c r="E191" s="45"/>
      <c r="F191" s="44"/>
      <c r="G191" s="44"/>
      <c r="H191" s="44"/>
      <c r="I191" s="44"/>
    </row>
    <row r="192" spans="2:9">
      <c r="B192" s="1"/>
      <c r="C192" s="44"/>
      <c r="D192" s="44"/>
      <c r="E192" s="45"/>
      <c r="F192" s="44"/>
      <c r="G192" s="44"/>
      <c r="H192" s="44"/>
      <c r="I192" s="44"/>
    </row>
    <row r="193" spans="2:9">
      <c r="B193" s="1"/>
      <c r="C193" s="44"/>
      <c r="D193" s="44"/>
      <c r="E193" s="45"/>
      <c r="F193" s="44"/>
      <c r="G193" s="44"/>
      <c r="H193" s="44"/>
      <c r="I193" s="44"/>
    </row>
    <row r="194" spans="2:9">
      <c r="B194" s="1"/>
      <c r="C194" s="44"/>
      <c r="D194" s="44"/>
      <c r="E194" s="45"/>
      <c r="F194" s="44"/>
      <c r="G194" s="44"/>
      <c r="H194" s="44"/>
      <c r="I194" s="44"/>
    </row>
    <row r="195" spans="2:9">
      <c r="B195" s="1"/>
      <c r="C195" s="44"/>
      <c r="D195" s="44"/>
      <c r="E195" s="45"/>
      <c r="F195" s="44"/>
      <c r="G195" s="44"/>
      <c r="H195" s="44"/>
      <c r="I195" s="44"/>
    </row>
    <row r="196" spans="2:9">
      <c r="B196" s="1"/>
      <c r="C196" s="44"/>
      <c r="D196" s="44"/>
      <c r="E196" s="45"/>
      <c r="F196" s="44"/>
      <c r="G196" s="44"/>
      <c r="H196" s="44"/>
      <c r="I196" s="44"/>
    </row>
    <row r="197" spans="2:9">
      <c r="B197" s="1"/>
      <c r="C197" s="44"/>
      <c r="D197" s="44"/>
      <c r="E197" s="45"/>
      <c r="F197" s="44"/>
      <c r="G197" s="44"/>
      <c r="H197" s="44"/>
      <c r="I197" s="44"/>
    </row>
    <row r="198" spans="2:9">
      <c r="B198" s="1"/>
      <c r="C198" s="44"/>
      <c r="D198" s="44"/>
      <c r="E198" s="45"/>
      <c r="F198" s="44"/>
      <c r="G198" s="44"/>
      <c r="H198" s="44"/>
      <c r="I198" s="44"/>
    </row>
    <row r="199" spans="2:9">
      <c r="B199" s="1"/>
      <c r="C199" s="44"/>
      <c r="D199" s="44"/>
      <c r="E199" s="45"/>
      <c r="F199" s="44"/>
      <c r="G199" s="44"/>
      <c r="H199" s="44"/>
      <c r="I199" s="44"/>
    </row>
    <row r="200" spans="2:9">
      <c r="B200" s="1"/>
      <c r="C200" s="44"/>
      <c r="D200" s="44"/>
      <c r="E200" s="45"/>
      <c r="F200" s="44"/>
      <c r="G200" s="44"/>
      <c r="H200" s="44"/>
      <c r="I200" s="44"/>
    </row>
    <row r="201" spans="2:9">
      <c r="B201" s="1"/>
      <c r="C201" s="44"/>
      <c r="D201" s="44"/>
      <c r="E201" s="45"/>
      <c r="F201" s="44"/>
      <c r="G201" s="44"/>
      <c r="H201" s="44"/>
      <c r="I201" s="44"/>
    </row>
    <row r="202" spans="2:9">
      <c r="B202" s="1"/>
      <c r="C202" s="44"/>
      <c r="D202" s="44"/>
      <c r="E202" s="45"/>
      <c r="F202" s="44"/>
      <c r="G202" s="44"/>
      <c r="H202" s="44"/>
      <c r="I202" s="44"/>
    </row>
    <row r="203" spans="2:9">
      <c r="B203" s="1"/>
      <c r="C203" s="44"/>
      <c r="D203" s="44"/>
      <c r="E203" s="45"/>
      <c r="F203" s="44"/>
      <c r="G203" s="44"/>
      <c r="H203" s="44"/>
      <c r="I203" s="44"/>
    </row>
    <row r="204" spans="2:9">
      <c r="B204" s="1"/>
      <c r="C204" s="44"/>
      <c r="D204" s="44"/>
      <c r="E204" s="45"/>
      <c r="F204" s="44"/>
      <c r="G204" s="44"/>
      <c r="H204" s="44"/>
      <c r="I204" s="44"/>
    </row>
    <row r="205" spans="2:9">
      <c r="B205" s="1"/>
      <c r="C205" s="44"/>
      <c r="D205" s="44"/>
      <c r="E205" s="45"/>
      <c r="F205" s="44"/>
      <c r="G205" s="44"/>
      <c r="H205" s="44"/>
      <c r="I205" s="44"/>
    </row>
    <row r="206" spans="2:9">
      <c r="B206" s="1"/>
      <c r="C206" s="44"/>
      <c r="D206" s="44"/>
      <c r="E206" s="45"/>
      <c r="F206" s="44"/>
      <c r="G206" s="44"/>
      <c r="H206" s="44"/>
      <c r="I206" s="44"/>
    </row>
    <row r="207" spans="2:9">
      <c r="B207" s="1"/>
      <c r="C207" s="44"/>
      <c r="D207" s="44"/>
      <c r="E207" s="45"/>
      <c r="F207" s="44"/>
      <c r="G207" s="44"/>
      <c r="H207" s="44"/>
      <c r="I207" s="44"/>
    </row>
    <row r="208" spans="2:9">
      <c r="B208" s="1"/>
      <c r="C208" s="44"/>
      <c r="D208" s="44"/>
      <c r="E208" s="45"/>
      <c r="F208" s="44"/>
      <c r="G208" s="44"/>
      <c r="H208" s="44"/>
      <c r="I208" s="44"/>
    </row>
    <row r="209" spans="2:9">
      <c r="B209" s="1"/>
      <c r="C209" s="44"/>
      <c r="D209" s="44"/>
      <c r="E209" s="45"/>
      <c r="F209" s="44"/>
      <c r="G209" s="44"/>
      <c r="H209" s="44"/>
      <c r="I209" s="44"/>
    </row>
    <row r="210" spans="2:9">
      <c r="B210" s="1"/>
      <c r="C210" s="44"/>
      <c r="D210" s="44"/>
      <c r="E210" s="45"/>
      <c r="F210" s="44"/>
      <c r="G210" s="44"/>
      <c r="H210" s="44"/>
      <c r="I210" s="44"/>
    </row>
    <row r="211" spans="2:9">
      <c r="B211" s="1"/>
      <c r="C211" s="44"/>
      <c r="D211" s="44"/>
      <c r="E211" s="45"/>
      <c r="F211" s="44"/>
      <c r="G211" s="44"/>
      <c r="H211" s="44"/>
      <c r="I211" s="44"/>
    </row>
    <row r="212" spans="2:9">
      <c r="B212" s="1"/>
      <c r="C212" s="44"/>
      <c r="D212" s="44"/>
      <c r="E212" s="45"/>
      <c r="F212" s="44"/>
      <c r="G212" s="44"/>
      <c r="H212" s="44"/>
      <c r="I212" s="44"/>
    </row>
    <row r="213" spans="2:9">
      <c r="B213" s="1"/>
      <c r="C213" s="44"/>
      <c r="D213" s="44"/>
      <c r="E213" s="45"/>
      <c r="F213" s="44"/>
      <c r="G213" s="44"/>
      <c r="H213" s="44"/>
      <c r="I213" s="44"/>
    </row>
    <row r="214" spans="2:9">
      <c r="B214" s="1"/>
      <c r="C214" s="44"/>
      <c r="D214" s="44"/>
      <c r="E214" s="45"/>
      <c r="F214" s="44"/>
      <c r="G214" s="44"/>
      <c r="H214" s="44"/>
      <c r="I214" s="44"/>
    </row>
    <row r="215" spans="2:9">
      <c r="B215" s="1"/>
      <c r="C215" s="44"/>
      <c r="D215" s="44"/>
      <c r="E215" s="45"/>
      <c r="F215" s="44"/>
      <c r="G215" s="44"/>
      <c r="H215" s="44"/>
      <c r="I215" s="44"/>
    </row>
    <row r="216" spans="2:9">
      <c r="B216" s="1"/>
      <c r="C216" s="44"/>
      <c r="D216" s="44"/>
      <c r="E216" s="45"/>
      <c r="F216" s="44"/>
      <c r="G216" s="44"/>
      <c r="H216" s="44"/>
      <c r="I216" s="44"/>
    </row>
    <row r="217" spans="2:9">
      <c r="B217" s="1"/>
      <c r="C217" s="44"/>
      <c r="D217" s="44"/>
      <c r="E217" s="45"/>
      <c r="F217" s="44"/>
      <c r="G217" s="44"/>
      <c r="H217" s="44"/>
      <c r="I217" s="44"/>
    </row>
    <row r="218" spans="2:9">
      <c r="B218" s="1"/>
      <c r="C218" s="44"/>
      <c r="D218" s="44"/>
      <c r="E218" s="45"/>
      <c r="F218" s="44"/>
      <c r="G218" s="44"/>
      <c r="H218" s="44"/>
      <c r="I218" s="44"/>
    </row>
    <row r="219" spans="2:9">
      <c r="B219" s="1"/>
      <c r="C219" s="44"/>
      <c r="D219" s="44"/>
      <c r="E219" s="45"/>
      <c r="F219" s="44"/>
      <c r="G219" s="44"/>
      <c r="H219" s="44"/>
      <c r="I219" s="44"/>
    </row>
    <row r="220" spans="2:9">
      <c r="B220" s="1"/>
      <c r="C220" s="44"/>
      <c r="D220" s="44"/>
      <c r="E220" s="45"/>
      <c r="F220" s="44"/>
      <c r="G220" s="44"/>
      <c r="H220" s="44"/>
      <c r="I220" s="44"/>
    </row>
    <row r="221" spans="2:9">
      <c r="B221" s="1"/>
      <c r="C221" s="44"/>
      <c r="D221" s="44"/>
      <c r="E221" s="45"/>
      <c r="F221" s="44"/>
      <c r="G221" s="44"/>
      <c r="H221" s="44"/>
      <c r="I221" s="44"/>
    </row>
    <row r="222" spans="2:9">
      <c r="B222" s="1"/>
      <c r="C222" s="44"/>
      <c r="D222" s="44"/>
      <c r="E222" s="45"/>
      <c r="F222" s="44"/>
      <c r="G222" s="44"/>
      <c r="H222" s="44"/>
      <c r="I222" s="44"/>
    </row>
    <row r="223" spans="2:9">
      <c r="B223" s="1"/>
      <c r="C223" s="44"/>
      <c r="D223" s="44"/>
      <c r="E223" s="45"/>
      <c r="F223" s="44"/>
      <c r="G223" s="44"/>
      <c r="H223" s="44"/>
      <c r="I223" s="44"/>
    </row>
    <row r="224" spans="2:9">
      <c r="B224" s="1"/>
      <c r="C224" s="44"/>
      <c r="D224" s="44"/>
      <c r="E224" s="45"/>
      <c r="F224" s="44"/>
      <c r="G224" s="44"/>
      <c r="H224" s="44"/>
      <c r="I224" s="44"/>
    </row>
    <row r="225" spans="2:9">
      <c r="B225" s="1"/>
      <c r="C225" s="44"/>
      <c r="D225" s="44"/>
      <c r="E225" s="45"/>
      <c r="F225" s="44"/>
      <c r="G225" s="44"/>
      <c r="H225" s="44"/>
      <c r="I225" s="44"/>
    </row>
    <row r="226" spans="2:9">
      <c r="B226" s="1"/>
      <c r="C226" s="44"/>
      <c r="D226" s="44"/>
      <c r="E226" s="45"/>
      <c r="F226" s="44"/>
      <c r="G226" s="44"/>
      <c r="H226" s="44"/>
      <c r="I226" s="44"/>
    </row>
    <row r="227" spans="2:9">
      <c r="B227" s="1"/>
      <c r="C227" s="44"/>
      <c r="D227" s="44"/>
      <c r="E227" s="45"/>
      <c r="F227" s="44"/>
      <c r="G227" s="44"/>
      <c r="H227" s="44"/>
      <c r="I227" s="44"/>
    </row>
    <row r="228" spans="2:9">
      <c r="B228" s="1"/>
      <c r="C228" s="44"/>
      <c r="D228" s="44"/>
      <c r="E228" s="45"/>
      <c r="F228" s="44"/>
      <c r="G228" s="44"/>
      <c r="H228" s="44"/>
      <c r="I228" s="44"/>
    </row>
    <row r="229" spans="2:9">
      <c r="B229" s="1"/>
      <c r="C229" s="44"/>
      <c r="D229" s="44"/>
      <c r="E229" s="45"/>
      <c r="F229" s="44"/>
      <c r="G229" s="44"/>
      <c r="H229" s="44"/>
      <c r="I229" s="44"/>
    </row>
    <row r="230" spans="2:9">
      <c r="B230" s="1"/>
      <c r="C230" s="44"/>
      <c r="D230" s="44"/>
      <c r="E230" s="45"/>
      <c r="F230" s="44"/>
      <c r="G230" s="44"/>
      <c r="H230" s="44"/>
      <c r="I230" s="44"/>
    </row>
    <row r="231" spans="2:9">
      <c r="B231" s="1"/>
      <c r="C231" s="44"/>
      <c r="D231" s="44"/>
      <c r="E231" s="45"/>
      <c r="F231" s="44"/>
      <c r="G231" s="44"/>
      <c r="H231" s="44"/>
      <c r="I231" s="44"/>
    </row>
    <row r="232" spans="2:9">
      <c r="B232" s="1"/>
      <c r="C232" s="44"/>
      <c r="D232" s="44"/>
      <c r="E232" s="45"/>
      <c r="F232" s="44"/>
      <c r="G232" s="44"/>
      <c r="H232" s="44"/>
      <c r="I232" s="44"/>
    </row>
    <row r="233" spans="2:9">
      <c r="B233" s="1"/>
      <c r="C233" s="44"/>
      <c r="D233" s="44"/>
      <c r="E233" s="45"/>
      <c r="F233" s="44"/>
      <c r="G233" s="44"/>
      <c r="H233" s="44"/>
      <c r="I233" s="44"/>
    </row>
    <row r="234" spans="2:9">
      <c r="B234" s="1"/>
      <c r="C234" s="44"/>
      <c r="D234" s="44"/>
      <c r="E234" s="45"/>
      <c r="F234" s="44"/>
      <c r="G234" s="44"/>
      <c r="H234" s="44"/>
      <c r="I234" s="44"/>
    </row>
    <row r="235" spans="2:9">
      <c r="B235" s="1"/>
      <c r="C235" s="44"/>
      <c r="D235" s="44"/>
      <c r="E235" s="45"/>
      <c r="F235" s="44"/>
      <c r="G235" s="44"/>
      <c r="H235" s="44"/>
      <c r="I235" s="44"/>
    </row>
    <row r="236" spans="2:9">
      <c r="B236" s="1"/>
      <c r="C236" s="44"/>
      <c r="D236" s="44"/>
      <c r="E236" s="45"/>
      <c r="F236" s="44"/>
      <c r="G236" s="44"/>
      <c r="H236" s="44"/>
      <c r="I236" s="44"/>
    </row>
    <row r="237" spans="2:9">
      <c r="B237" s="1"/>
      <c r="C237" s="44"/>
      <c r="D237" s="44"/>
      <c r="E237" s="45"/>
      <c r="F237" s="44"/>
      <c r="G237" s="44"/>
      <c r="H237" s="44"/>
      <c r="I237" s="44"/>
    </row>
    <row r="238" spans="2:9">
      <c r="B238" s="1"/>
      <c r="C238" s="44"/>
      <c r="D238" s="44"/>
      <c r="E238" s="45"/>
      <c r="F238" s="44"/>
      <c r="G238" s="44"/>
      <c r="H238" s="44"/>
      <c r="I238" s="44"/>
    </row>
    <row r="239" spans="2:9">
      <c r="B239" s="1"/>
      <c r="C239" s="44"/>
      <c r="D239" s="44"/>
      <c r="E239" s="45"/>
      <c r="F239" s="44"/>
      <c r="G239" s="44"/>
      <c r="H239" s="44"/>
      <c r="I239" s="44"/>
    </row>
    <row r="240" spans="2:9">
      <c r="B240" s="1"/>
      <c r="C240" s="44"/>
      <c r="D240" s="44"/>
      <c r="E240" s="45"/>
      <c r="F240" s="44"/>
      <c r="G240" s="44"/>
      <c r="H240" s="44"/>
      <c r="I240" s="44"/>
    </row>
    <row r="241" spans="2:9">
      <c r="B241" s="1"/>
      <c r="C241" s="44"/>
      <c r="D241" s="44"/>
      <c r="E241" s="45"/>
      <c r="F241" s="44"/>
      <c r="G241" s="44"/>
      <c r="H241" s="44"/>
      <c r="I241" s="44"/>
    </row>
    <row r="242" spans="2:9">
      <c r="B242" s="1"/>
      <c r="C242" s="44"/>
      <c r="D242" s="44"/>
      <c r="E242" s="45"/>
      <c r="F242" s="44"/>
      <c r="G242" s="44"/>
      <c r="H242" s="44"/>
      <c r="I242" s="44"/>
    </row>
    <row r="243" spans="2:9">
      <c r="B243" s="1"/>
      <c r="C243" s="44"/>
      <c r="D243" s="44"/>
      <c r="E243" s="45"/>
      <c r="F243" s="44"/>
      <c r="G243" s="44"/>
      <c r="H243" s="44"/>
      <c r="I243" s="44"/>
    </row>
    <row r="244" spans="2:9">
      <c r="B244" s="1"/>
      <c r="C244" s="44"/>
      <c r="D244" s="44"/>
      <c r="E244" s="45"/>
      <c r="F244" s="44"/>
      <c r="G244" s="44"/>
      <c r="H244" s="44"/>
      <c r="I244" s="44"/>
    </row>
    <row r="245" spans="2:9">
      <c r="B245" s="1"/>
      <c r="C245" s="44"/>
      <c r="D245" s="44"/>
      <c r="E245" s="45"/>
      <c r="F245" s="44"/>
      <c r="G245" s="44"/>
      <c r="H245" s="44"/>
      <c r="I245" s="44"/>
    </row>
    <row r="246" spans="2:9">
      <c r="B246" s="1"/>
      <c r="C246" s="44"/>
      <c r="D246" s="44"/>
      <c r="E246" s="45"/>
      <c r="F246" s="44"/>
      <c r="G246" s="44"/>
      <c r="H246" s="44"/>
      <c r="I246" s="44"/>
    </row>
    <row r="247" spans="2:9">
      <c r="B247" s="1"/>
      <c r="C247" s="44"/>
      <c r="D247" s="44"/>
      <c r="E247" s="45"/>
      <c r="F247" s="44"/>
      <c r="G247" s="44"/>
      <c r="H247" s="44"/>
      <c r="I247" s="44"/>
    </row>
    <row r="248" spans="2:9">
      <c r="B248" s="1"/>
      <c r="C248" s="44"/>
      <c r="D248" s="44"/>
      <c r="E248" s="45"/>
      <c r="F248" s="44"/>
      <c r="G248" s="44"/>
      <c r="H248" s="44"/>
      <c r="I248" s="44"/>
    </row>
    <row r="249" spans="2:9">
      <c r="B249" s="1"/>
      <c r="C249" s="44"/>
      <c r="D249" s="44"/>
      <c r="E249" s="45"/>
      <c r="F249" s="44"/>
      <c r="G249" s="44"/>
      <c r="H249" s="44"/>
      <c r="I249" s="44"/>
    </row>
    <row r="250" spans="2:9">
      <c r="B250" s="1"/>
      <c r="C250" s="44"/>
      <c r="D250" s="44"/>
      <c r="E250" s="45"/>
      <c r="F250" s="44"/>
      <c r="G250" s="44"/>
      <c r="H250" s="44"/>
      <c r="I250" s="44"/>
    </row>
    <row r="251" spans="2:9">
      <c r="B251" s="1"/>
      <c r="C251" s="44"/>
      <c r="D251" s="44"/>
      <c r="E251" s="45"/>
      <c r="F251" s="44"/>
      <c r="G251" s="44"/>
      <c r="H251" s="44"/>
      <c r="I251" s="44"/>
    </row>
    <row r="252" spans="2:9">
      <c r="B252" s="1"/>
      <c r="C252" s="44"/>
      <c r="D252" s="44"/>
      <c r="E252" s="45"/>
      <c r="F252" s="44"/>
      <c r="G252" s="44"/>
      <c r="H252" s="44"/>
      <c r="I252" s="44"/>
    </row>
    <row r="253" spans="2:9">
      <c r="B253" s="1"/>
      <c r="C253" s="44"/>
      <c r="D253" s="44"/>
      <c r="E253" s="45"/>
      <c r="F253" s="44"/>
      <c r="G253" s="44"/>
      <c r="H253" s="44"/>
      <c r="I253" s="44"/>
    </row>
    <row r="254" spans="2:9">
      <c r="B254" s="1"/>
      <c r="C254" s="44"/>
      <c r="D254" s="44"/>
      <c r="E254" s="45"/>
      <c r="F254" s="44"/>
      <c r="G254" s="44"/>
      <c r="H254" s="44"/>
      <c r="I254" s="44"/>
    </row>
    <row r="255" spans="2:9">
      <c r="B255" s="1"/>
      <c r="C255" s="44"/>
      <c r="D255" s="44"/>
      <c r="E255" s="45"/>
      <c r="F255" s="44"/>
      <c r="G255" s="44"/>
      <c r="H255" s="44"/>
      <c r="I255" s="44"/>
    </row>
    <row r="256" spans="2:9">
      <c r="B256" s="1"/>
      <c r="C256" s="44"/>
      <c r="D256" s="44"/>
      <c r="E256" s="45"/>
      <c r="F256" s="44"/>
      <c r="G256" s="44"/>
      <c r="H256" s="44"/>
      <c r="I256" s="44"/>
    </row>
    <row r="257" spans="2:9">
      <c r="B257" s="1"/>
      <c r="C257" s="44"/>
      <c r="D257" s="44"/>
      <c r="E257" s="45"/>
      <c r="F257" s="44"/>
      <c r="G257" s="44"/>
      <c r="H257" s="44"/>
      <c r="I257" s="44"/>
    </row>
    <row r="258" spans="2:9">
      <c r="B258" s="1"/>
      <c r="C258" s="44"/>
      <c r="D258" s="44"/>
      <c r="E258" s="45"/>
      <c r="F258" s="44"/>
      <c r="G258" s="44"/>
      <c r="H258" s="44"/>
      <c r="I258" s="44"/>
    </row>
    <row r="259" spans="2:9">
      <c r="B259" s="1"/>
      <c r="C259" s="44"/>
      <c r="D259" s="44"/>
      <c r="E259" s="45"/>
      <c r="F259" s="44"/>
      <c r="G259" s="44"/>
      <c r="H259" s="44"/>
      <c r="I259" s="44"/>
    </row>
    <row r="260" spans="2:9">
      <c r="B260" s="1"/>
      <c r="C260" s="44"/>
      <c r="D260" s="44"/>
      <c r="E260" s="45"/>
      <c r="F260" s="44"/>
      <c r="G260" s="44"/>
      <c r="H260" s="44"/>
      <c r="I260" s="44"/>
    </row>
    <row r="261" spans="2:9">
      <c r="B261" s="1"/>
      <c r="C261" s="44"/>
      <c r="D261" s="44"/>
      <c r="E261" s="45"/>
      <c r="F261" s="44"/>
      <c r="G261" s="44"/>
      <c r="H261" s="44"/>
      <c r="I261" s="44"/>
    </row>
    <row r="262" spans="2:9">
      <c r="B262" s="1"/>
      <c r="C262" s="44"/>
      <c r="D262" s="44"/>
      <c r="E262" s="45"/>
      <c r="F262" s="44"/>
      <c r="G262" s="44"/>
      <c r="H262" s="44"/>
      <c r="I262" s="44"/>
    </row>
    <row r="263" spans="2:9">
      <c r="B263" s="1"/>
      <c r="C263" s="44"/>
      <c r="D263" s="44"/>
      <c r="E263" s="45"/>
      <c r="F263" s="44"/>
      <c r="G263" s="44"/>
      <c r="H263" s="44"/>
      <c r="I263" s="44"/>
    </row>
    <row r="264" spans="2:9">
      <c r="B264" s="1"/>
      <c r="C264" s="44"/>
      <c r="D264" s="44"/>
      <c r="E264" s="45"/>
      <c r="F264" s="44"/>
      <c r="G264" s="44"/>
      <c r="H264" s="44"/>
      <c r="I264" s="44"/>
    </row>
    <row r="265" spans="2:9">
      <c r="B265" s="1"/>
      <c r="C265" s="44"/>
      <c r="D265" s="44"/>
      <c r="E265" s="45"/>
      <c r="F265" s="44"/>
      <c r="G265" s="44"/>
      <c r="H265" s="44"/>
      <c r="I265" s="44"/>
    </row>
    <row r="266" spans="2:9">
      <c r="B266" s="1"/>
      <c r="C266" s="44"/>
      <c r="D266" s="44"/>
      <c r="E266" s="45"/>
      <c r="F266" s="44"/>
      <c r="G266" s="44"/>
      <c r="H266" s="44"/>
      <c r="I266" s="44"/>
    </row>
    <row r="267" spans="2:9">
      <c r="B267" s="1"/>
      <c r="C267" s="44"/>
      <c r="D267" s="44"/>
      <c r="E267" s="45"/>
      <c r="F267" s="44"/>
      <c r="G267" s="44"/>
      <c r="H267" s="44"/>
      <c r="I267" s="44"/>
    </row>
    <row r="268" spans="2:9">
      <c r="B268" s="1"/>
      <c r="C268" s="44"/>
      <c r="D268" s="44"/>
      <c r="E268" s="45"/>
      <c r="F268" s="44"/>
      <c r="G268" s="44"/>
      <c r="H268" s="44"/>
      <c r="I268" s="44"/>
    </row>
    <row r="269" spans="2:9">
      <c r="B269" s="1"/>
      <c r="C269" s="44"/>
      <c r="D269" s="44"/>
      <c r="E269" s="45"/>
      <c r="F269" s="44"/>
      <c r="G269" s="44"/>
      <c r="H269" s="44"/>
      <c r="I269" s="44"/>
    </row>
    <row r="270" spans="2:9">
      <c r="B270" s="1"/>
      <c r="C270" s="44"/>
      <c r="D270" s="44"/>
      <c r="E270" s="45"/>
      <c r="F270" s="44"/>
      <c r="G270" s="44"/>
      <c r="H270" s="44"/>
      <c r="I270" s="44"/>
    </row>
    <row r="271" spans="2:9">
      <c r="B271" s="1"/>
      <c r="C271" s="44"/>
      <c r="D271" s="44"/>
      <c r="E271" s="45"/>
      <c r="F271" s="44"/>
      <c r="G271" s="44"/>
      <c r="H271" s="44"/>
      <c r="I271" s="44"/>
    </row>
    <row r="272" spans="2:9">
      <c r="B272" s="1"/>
      <c r="C272" s="44"/>
      <c r="D272" s="44"/>
      <c r="E272" s="45"/>
      <c r="F272" s="44"/>
      <c r="G272" s="44"/>
      <c r="H272" s="44"/>
      <c r="I272" s="44"/>
    </row>
    <row r="273" spans="2:9">
      <c r="B273" s="1"/>
      <c r="C273" s="44"/>
      <c r="D273" s="44"/>
      <c r="E273" s="45"/>
      <c r="F273" s="44"/>
      <c r="G273" s="44"/>
      <c r="H273" s="44"/>
      <c r="I273" s="44"/>
    </row>
    <row r="274" spans="2:9">
      <c r="B274" s="1"/>
      <c r="C274" s="44"/>
      <c r="D274" s="44"/>
      <c r="E274" s="45"/>
      <c r="F274" s="44"/>
      <c r="G274" s="44"/>
      <c r="H274" s="44"/>
      <c r="I274" s="44"/>
    </row>
    <row r="275" spans="2:9">
      <c r="B275" s="1"/>
      <c r="C275" s="44"/>
      <c r="D275" s="44"/>
      <c r="E275" s="45"/>
      <c r="F275" s="44"/>
      <c r="G275" s="44"/>
      <c r="H275" s="44"/>
      <c r="I275" s="44"/>
    </row>
    <row r="276" spans="2:9">
      <c r="B276" s="1"/>
      <c r="C276" s="44"/>
      <c r="D276" s="44"/>
      <c r="E276" s="45"/>
      <c r="F276" s="44"/>
      <c r="G276" s="44"/>
      <c r="H276" s="44"/>
      <c r="I276" s="44"/>
    </row>
    <row r="277" spans="2:9">
      <c r="B277" s="1"/>
      <c r="C277" s="44"/>
      <c r="D277" s="44"/>
      <c r="E277" s="45"/>
      <c r="F277" s="44"/>
      <c r="G277" s="44"/>
      <c r="H277" s="44"/>
      <c r="I277" s="44"/>
    </row>
    <row r="278" spans="2:9">
      <c r="B278" s="1"/>
      <c r="C278" s="44"/>
      <c r="D278" s="44"/>
      <c r="E278" s="45"/>
      <c r="F278" s="44"/>
      <c r="G278" s="44"/>
      <c r="H278" s="44"/>
      <c r="I278" s="44"/>
    </row>
    <row r="279" spans="2:9">
      <c r="B279" s="1"/>
      <c r="C279" s="44"/>
      <c r="D279" s="44"/>
      <c r="E279" s="45"/>
      <c r="F279" s="44"/>
      <c r="G279" s="44"/>
      <c r="H279" s="44"/>
      <c r="I279" s="44"/>
    </row>
    <row r="280" spans="2:9">
      <c r="B280" s="1"/>
      <c r="C280" s="44"/>
      <c r="D280" s="44"/>
      <c r="E280" s="45"/>
      <c r="F280" s="44"/>
      <c r="G280" s="44"/>
      <c r="H280" s="44"/>
      <c r="I280" s="44"/>
    </row>
    <row r="281" spans="2:9">
      <c r="B281" s="1"/>
      <c r="C281" s="44"/>
      <c r="D281" s="44"/>
      <c r="E281" s="45"/>
      <c r="F281" s="44"/>
      <c r="G281" s="44"/>
      <c r="H281" s="44"/>
      <c r="I281" s="44"/>
    </row>
    <row r="282" spans="2:9">
      <c r="B282" s="1"/>
      <c r="C282" s="44"/>
      <c r="D282" s="44"/>
      <c r="E282" s="45"/>
      <c r="F282" s="44"/>
      <c r="G282" s="44"/>
      <c r="H282" s="44"/>
      <c r="I282" s="44"/>
    </row>
    <row r="283" spans="2:9">
      <c r="B283" s="1"/>
      <c r="C283" s="44"/>
      <c r="D283" s="44"/>
      <c r="E283" s="45"/>
      <c r="F283" s="44"/>
      <c r="G283" s="44"/>
      <c r="H283" s="44"/>
      <c r="I283" s="44"/>
    </row>
    <row r="284" spans="2:9">
      <c r="B284" s="1"/>
      <c r="C284" s="44"/>
      <c r="D284" s="44"/>
      <c r="E284" s="45"/>
      <c r="F284" s="44"/>
      <c r="G284" s="44"/>
      <c r="H284" s="44"/>
      <c r="I284" s="44"/>
    </row>
    <row r="285" spans="2:9">
      <c r="B285" s="1"/>
      <c r="C285" s="44"/>
      <c r="D285" s="44"/>
      <c r="E285" s="45"/>
      <c r="F285" s="44"/>
      <c r="G285" s="44"/>
      <c r="H285" s="44"/>
      <c r="I285" s="44"/>
    </row>
    <row r="286" spans="2:9">
      <c r="B286" s="1"/>
      <c r="C286" s="44"/>
      <c r="D286" s="44"/>
      <c r="E286" s="45"/>
      <c r="F286" s="44"/>
      <c r="G286" s="44"/>
      <c r="H286" s="44"/>
      <c r="I286" s="44"/>
    </row>
    <row r="287" spans="2:9">
      <c r="B287" s="1"/>
      <c r="C287" s="44"/>
      <c r="D287" s="44"/>
      <c r="E287" s="45"/>
      <c r="F287" s="44"/>
      <c r="G287" s="44"/>
      <c r="H287" s="44"/>
      <c r="I287" s="44"/>
    </row>
    <row r="288" spans="2:9">
      <c r="B288" s="1"/>
      <c r="C288" s="44"/>
      <c r="D288" s="44"/>
      <c r="E288" s="45"/>
      <c r="F288" s="44"/>
      <c r="G288" s="44"/>
      <c r="H288" s="44"/>
      <c r="I288" s="44"/>
    </row>
    <row r="289" spans="2:9">
      <c r="B289" s="1"/>
      <c r="C289" s="44"/>
      <c r="D289" s="44"/>
      <c r="E289" s="45"/>
      <c r="F289" s="44"/>
      <c r="G289" s="44"/>
      <c r="H289" s="44"/>
      <c r="I289" s="44"/>
    </row>
    <row r="290" spans="2:9">
      <c r="B290" s="1"/>
      <c r="C290" s="44"/>
      <c r="D290" s="44"/>
      <c r="E290" s="45"/>
      <c r="F290" s="44"/>
      <c r="G290" s="44"/>
      <c r="H290" s="44"/>
      <c r="I290" s="44"/>
    </row>
    <row r="291" spans="2:9">
      <c r="B291" s="1"/>
      <c r="C291" s="44"/>
      <c r="D291" s="44"/>
      <c r="E291" s="45"/>
      <c r="F291" s="44"/>
      <c r="G291" s="44"/>
      <c r="H291" s="44"/>
      <c r="I291" s="44"/>
    </row>
    <row r="292" spans="2:9">
      <c r="B292" s="1"/>
      <c r="C292" s="44"/>
      <c r="D292" s="44"/>
      <c r="E292" s="45"/>
      <c r="F292" s="44"/>
      <c r="G292" s="44"/>
      <c r="H292" s="44"/>
      <c r="I292" s="44"/>
    </row>
    <row r="293" spans="2:9">
      <c r="B293" s="1"/>
      <c r="C293" s="44"/>
      <c r="D293" s="44"/>
      <c r="E293" s="45"/>
      <c r="F293" s="44"/>
      <c r="G293" s="44"/>
      <c r="H293" s="44"/>
      <c r="I293" s="44"/>
    </row>
    <row r="294" spans="2:9">
      <c r="B294" s="1"/>
      <c r="C294" s="44"/>
      <c r="D294" s="44"/>
      <c r="E294" s="45"/>
      <c r="F294" s="44"/>
      <c r="G294" s="44"/>
      <c r="H294" s="44"/>
      <c r="I294" s="44"/>
    </row>
    <row r="295" spans="2:9">
      <c r="B295" s="1"/>
      <c r="C295" s="44"/>
      <c r="D295" s="44"/>
      <c r="E295" s="45"/>
      <c r="F295" s="44"/>
      <c r="G295" s="44"/>
      <c r="H295" s="44"/>
      <c r="I295" s="44"/>
    </row>
    <row r="296" spans="2:9">
      <c r="B296" s="1"/>
      <c r="C296" s="44"/>
      <c r="D296" s="44"/>
      <c r="E296" s="45"/>
      <c r="F296" s="44"/>
      <c r="G296" s="44"/>
      <c r="H296" s="44"/>
      <c r="I296" s="44"/>
    </row>
    <row r="297" spans="2:9">
      <c r="B297" s="1"/>
      <c r="C297" s="44"/>
      <c r="D297" s="44"/>
      <c r="E297" s="45"/>
      <c r="F297" s="44"/>
      <c r="G297" s="44"/>
      <c r="H297" s="44"/>
      <c r="I297" s="44"/>
    </row>
    <row r="298" spans="2:9">
      <c r="B298" s="1"/>
      <c r="C298" s="44"/>
      <c r="D298" s="44"/>
      <c r="E298" s="45"/>
      <c r="F298" s="44"/>
      <c r="G298" s="44"/>
      <c r="H298" s="44"/>
      <c r="I298" s="44"/>
    </row>
    <row r="299" spans="2:9">
      <c r="B299" s="1"/>
      <c r="C299" s="44"/>
      <c r="D299" s="44"/>
      <c r="E299" s="45"/>
      <c r="F299" s="44"/>
      <c r="G299" s="44"/>
      <c r="H299" s="44"/>
      <c r="I299" s="44"/>
    </row>
    <row r="300" spans="2:9">
      <c r="B300" s="1"/>
      <c r="C300" s="44"/>
      <c r="D300" s="44"/>
      <c r="E300" s="45"/>
      <c r="F300" s="44"/>
      <c r="G300" s="44"/>
      <c r="H300" s="44"/>
      <c r="I300" s="44"/>
    </row>
    <row r="301" spans="2:9">
      <c r="B301" s="1"/>
      <c r="C301" s="44"/>
      <c r="D301" s="44"/>
      <c r="E301" s="45"/>
      <c r="F301" s="44"/>
      <c r="G301" s="44"/>
      <c r="H301" s="44"/>
      <c r="I301" s="44"/>
    </row>
    <row r="302" spans="2:9">
      <c r="B302" s="1"/>
      <c r="C302" s="44"/>
      <c r="D302" s="44"/>
      <c r="E302" s="45"/>
      <c r="F302" s="44"/>
      <c r="G302" s="44"/>
      <c r="H302" s="44"/>
      <c r="I302" s="44"/>
    </row>
    <row r="303" spans="2:9">
      <c r="B303" s="1"/>
      <c r="C303" s="44"/>
      <c r="D303" s="44"/>
      <c r="E303" s="45"/>
      <c r="F303" s="44"/>
      <c r="G303" s="44"/>
      <c r="H303" s="44"/>
      <c r="I303" s="44"/>
    </row>
    <row r="304" spans="2:9">
      <c r="B304" s="1"/>
      <c r="C304" s="44"/>
      <c r="D304" s="44"/>
      <c r="E304" s="45"/>
      <c r="F304" s="44"/>
      <c r="G304" s="44"/>
      <c r="H304" s="44"/>
      <c r="I304" s="44"/>
    </row>
    <row r="305" spans="2:9">
      <c r="B305" s="1"/>
      <c r="C305" s="44"/>
      <c r="D305" s="44"/>
      <c r="E305" s="45"/>
      <c r="F305" s="44"/>
      <c r="G305" s="44"/>
      <c r="H305" s="44"/>
      <c r="I305" s="44"/>
    </row>
    <row r="306" spans="2:9">
      <c r="B306" s="1"/>
      <c r="C306" s="44"/>
      <c r="D306" s="44"/>
      <c r="E306" s="45"/>
      <c r="F306" s="44"/>
      <c r="G306" s="44"/>
      <c r="H306" s="44"/>
      <c r="I306" s="44"/>
    </row>
    <row r="307" spans="2:9">
      <c r="B307" s="1"/>
      <c r="C307" s="44"/>
      <c r="D307" s="44"/>
      <c r="E307" s="45"/>
      <c r="F307" s="44"/>
      <c r="G307" s="44"/>
      <c r="H307" s="44"/>
      <c r="I307" s="44"/>
    </row>
    <row r="308" spans="2:9">
      <c r="B308" s="1"/>
      <c r="C308" s="44"/>
      <c r="D308" s="44"/>
      <c r="E308" s="45"/>
      <c r="F308" s="44"/>
      <c r="G308" s="44"/>
      <c r="H308" s="44"/>
      <c r="I308" s="44"/>
    </row>
    <row r="309" spans="2:9">
      <c r="B309" s="1"/>
      <c r="C309" s="44"/>
      <c r="D309" s="44"/>
      <c r="E309" s="45"/>
      <c r="F309" s="44"/>
      <c r="G309" s="44"/>
      <c r="H309" s="44"/>
      <c r="I309" s="44"/>
    </row>
    <row r="310" spans="2:9">
      <c r="B310" s="1"/>
      <c r="C310" s="44"/>
      <c r="D310" s="44"/>
      <c r="E310" s="45"/>
      <c r="F310" s="44"/>
      <c r="G310" s="44"/>
      <c r="H310" s="44"/>
      <c r="I310" s="44"/>
    </row>
    <row r="311" spans="2:9">
      <c r="B311" s="1"/>
      <c r="C311" s="44"/>
      <c r="D311" s="44"/>
      <c r="E311" s="45"/>
      <c r="F311" s="44"/>
      <c r="G311" s="44"/>
      <c r="H311" s="44"/>
      <c r="I311" s="44"/>
    </row>
    <row r="312" spans="2:9">
      <c r="B312" s="1"/>
      <c r="C312" s="44"/>
      <c r="D312" s="44"/>
      <c r="E312" s="45"/>
      <c r="F312" s="44"/>
      <c r="G312" s="44"/>
      <c r="H312" s="44"/>
      <c r="I312" s="44"/>
    </row>
    <row r="313" spans="2:9">
      <c r="B313" s="1"/>
      <c r="C313" s="44"/>
      <c r="D313" s="44"/>
      <c r="E313" s="45"/>
      <c r="F313" s="44"/>
      <c r="G313" s="44"/>
      <c r="H313" s="44"/>
      <c r="I313" s="44"/>
    </row>
    <row r="314" spans="2:9">
      <c r="B314" s="1"/>
      <c r="C314" s="44"/>
      <c r="D314" s="44"/>
      <c r="E314" s="45"/>
      <c r="F314" s="44"/>
      <c r="G314" s="44"/>
      <c r="H314" s="44"/>
      <c r="I314" s="44"/>
    </row>
    <row r="315" spans="2:9">
      <c r="B315" s="1"/>
      <c r="C315" s="44"/>
      <c r="D315" s="44"/>
      <c r="E315" s="45"/>
      <c r="F315" s="44"/>
      <c r="G315" s="44"/>
      <c r="H315" s="44"/>
      <c r="I315" s="44"/>
    </row>
    <row r="316" spans="2:9">
      <c r="B316" s="1"/>
      <c r="C316" s="44"/>
      <c r="D316" s="44"/>
      <c r="E316" s="45"/>
      <c r="F316" s="44"/>
      <c r="G316" s="44"/>
      <c r="H316" s="44"/>
      <c r="I316" s="44"/>
    </row>
    <row r="317" spans="2:9">
      <c r="B317" s="1"/>
      <c r="C317" s="44"/>
      <c r="D317" s="44"/>
      <c r="E317" s="45"/>
      <c r="F317" s="44"/>
      <c r="G317" s="44"/>
      <c r="H317" s="44"/>
      <c r="I317" s="44"/>
    </row>
    <row r="318" spans="2:9">
      <c r="B318" s="1"/>
      <c r="C318" s="44"/>
      <c r="D318" s="44"/>
      <c r="E318" s="45"/>
      <c r="F318" s="44"/>
      <c r="G318" s="44"/>
      <c r="H318" s="44"/>
      <c r="I318" s="44"/>
    </row>
    <row r="319" spans="2:9">
      <c r="B319" s="1"/>
      <c r="C319" s="44"/>
      <c r="D319" s="44"/>
      <c r="E319" s="45"/>
      <c r="F319" s="44"/>
      <c r="G319" s="44"/>
      <c r="H319" s="44"/>
      <c r="I319" s="44"/>
    </row>
    <row r="320" spans="2:9">
      <c r="B320" s="1"/>
      <c r="C320" s="44"/>
      <c r="D320" s="44"/>
      <c r="E320" s="45"/>
      <c r="F320" s="44"/>
      <c r="G320" s="44"/>
      <c r="H320" s="44"/>
      <c r="I320" s="44"/>
    </row>
    <row r="321" spans="2:9">
      <c r="B321" s="1"/>
      <c r="C321" s="44"/>
      <c r="D321" s="44"/>
      <c r="E321" s="45"/>
      <c r="F321" s="44"/>
      <c r="G321" s="44"/>
      <c r="H321" s="44"/>
      <c r="I321" s="44"/>
    </row>
    <row r="322" spans="2:9">
      <c r="B322" s="1"/>
      <c r="C322" s="44"/>
      <c r="D322" s="44"/>
      <c r="E322" s="45"/>
      <c r="F322" s="44"/>
      <c r="G322" s="44"/>
      <c r="H322" s="44"/>
      <c r="I322" s="44"/>
    </row>
    <row r="323" spans="2:9">
      <c r="B323" s="1"/>
      <c r="C323" s="44"/>
      <c r="D323" s="44"/>
      <c r="E323" s="45"/>
      <c r="F323" s="44"/>
      <c r="G323" s="44"/>
      <c r="H323" s="44"/>
      <c r="I323" s="44"/>
    </row>
    <row r="324" spans="2:9">
      <c r="B324" s="1"/>
      <c r="C324" s="44"/>
      <c r="D324" s="44"/>
      <c r="E324" s="45"/>
      <c r="F324" s="44"/>
      <c r="G324" s="44"/>
      <c r="H324" s="44"/>
      <c r="I324" s="44"/>
    </row>
    <row r="325" spans="2:9">
      <c r="B325" s="1"/>
      <c r="C325" s="44"/>
      <c r="D325" s="44"/>
      <c r="E325" s="45"/>
      <c r="F325" s="44"/>
      <c r="G325" s="44"/>
      <c r="H325" s="44"/>
      <c r="I325" s="44"/>
    </row>
    <row r="326" spans="2:9">
      <c r="B326" s="1"/>
      <c r="C326" s="44"/>
      <c r="D326" s="44"/>
      <c r="E326" s="45"/>
      <c r="F326" s="44"/>
      <c r="G326" s="44"/>
      <c r="H326" s="44"/>
      <c r="I326" s="44"/>
    </row>
    <row r="327" spans="2:9">
      <c r="B327" s="1"/>
      <c r="C327" s="44"/>
      <c r="D327" s="44"/>
      <c r="E327" s="45"/>
      <c r="F327" s="44"/>
      <c r="G327" s="44"/>
      <c r="H327" s="44"/>
      <c r="I327" s="44"/>
    </row>
    <row r="328" spans="2:9">
      <c r="B328" s="1"/>
      <c r="C328" s="44"/>
      <c r="D328" s="44"/>
      <c r="E328" s="45"/>
      <c r="F328" s="44"/>
      <c r="G328" s="44"/>
      <c r="H328" s="44"/>
      <c r="I328" s="44"/>
    </row>
    <row r="329" spans="2:9">
      <c r="B329" s="1"/>
      <c r="C329" s="44"/>
      <c r="D329" s="44"/>
      <c r="E329" s="45"/>
      <c r="F329" s="44"/>
      <c r="G329" s="44"/>
      <c r="H329" s="44"/>
      <c r="I329" s="44"/>
    </row>
    <row r="330" spans="2:9">
      <c r="B330" s="1"/>
      <c r="C330" s="44"/>
      <c r="D330" s="44"/>
      <c r="E330" s="45"/>
      <c r="F330" s="44"/>
      <c r="G330" s="44"/>
      <c r="H330" s="44"/>
      <c r="I330" s="44"/>
    </row>
    <row r="331" spans="2:9">
      <c r="B331" s="1"/>
      <c r="C331" s="44"/>
      <c r="D331" s="44"/>
      <c r="E331" s="45"/>
      <c r="F331" s="44"/>
      <c r="G331" s="44"/>
      <c r="H331" s="44"/>
      <c r="I331" s="44"/>
    </row>
    <row r="332" spans="2:9">
      <c r="B332" s="1"/>
      <c r="C332" s="44"/>
      <c r="D332" s="44"/>
      <c r="E332" s="45"/>
      <c r="F332" s="44"/>
      <c r="G332" s="44"/>
      <c r="H332" s="44"/>
      <c r="I332" s="44"/>
    </row>
    <row r="333" spans="2:9">
      <c r="B333" s="1"/>
      <c r="C333" s="44"/>
      <c r="D333" s="44"/>
      <c r="E333" s="45"/>
      <c r="F333" s="44"/>
      <c r="G333" s="44"/>
      <c r="H333" s="44"/>
      <c r="I333" s="44"/>
    </row>
    <row r="334" spans="2:9">
      <c r="B334" s="1"/>
      <c r="C334" s="44"/>
      <c r="D334" s="44"/>
      <c r="E334" s="45"/>
      <c r="F334" s="44"/>
      <c r="G334" s="44"/>
      <c r="H334" s="44"/>
      <c r="I334" s="44"/>
    </row>
    <row r="335" spans="2:9">
      <c r="B335" s="1"/>
      <c r="C335" s="44"/>
      <c r="D335" s="44"/>
      <c r="E335" s="45"/>
      <c r="F335" s="44"/>
      <c r="G335" s="44"/>
      <c r="H335" s="44"/>
      <c r="I335" s="44"/>
    </row>
    <row r="336" spans="2:9">
      <c r="B336" s="1"/>
      <c r="C336" s="44"/>
      <c r="D336" s="44"/>
      <c r="E336" s="45"/>
      <c r="F336" s="44"/>
      <c r="G336" s="44"/>
      <c r="H336" s="44"/>
      <c r="I336" s="44"/>
    </row>
    <row r="337" spans="2:9">
      <c r="B337" s="1"/>
      <c r="C337" s="44"/>
      <c r="D337" s="44"/>
      <c r="E337" s="45"/>
      <c r="F337" s="44"/>
      <c r="G337" s="44"/>
      <c r="H337" s="44"/>
      <c r="I337" s="44"/>
    </row>
    <row r="338" spans="2:9">
      <c r="B338" s="1"/>
      <c r="C338" s="44"/>
      <c r="D338" s="44"/>
      <c r="E338" s="45"/>
      <c r="F338" s="44"/>
      <c r="G338" s="44"/>
      <c r="H338" s="44"/>
      <c r="I338" s="44"/>
    </row>
    <row r="339" spans="2:9">
      <c r="B339" s="1"/>
      <c r="C339" s="44"/>
      <c r="D339" s="44"/>
      <c r="E339" s="45"/>
      <c r="F339" s="44"/>
      <c r="G339" s="44"/>
      <c r="H339" s="44"/>
      <c r="I339" s="44"/>
    </row>
    <row r="340" spans="2:9">
      <c r="B340" s="1"/>
      <c r="C340" s="44"/>
      <c r="D340" s="44"/>
      <c r="E340" s="45"/>
      <c r="F340" s="44"/>
      <c r="G340" s="44"/>
      <c r="H340" s="44"/>
      <c r="I340" s="44"/>
    </row>
    <row r="341" spans="2:9">
      <c r="B341" s="1"/>
      <c r="C341" s="44"/>
      <c r="D341" s="44"/>
      <c r="E341" s="45"/>
      <c r="F341" s="44"/>
      <c r="G341" s="44"/>
      <c r="H341" s="44"/>
      <c r="I341" s="44"/>
    </row>
    <row r="342" spans="2:9">
      <c r="B342" s="1"/>
      <c r="C342" s="44"/>
      <c r="D342" s="44"/>
      <c r="E342" s="45"/>
      <c r="F342" s="44"/>
      <c r="G342" s="44"/>
      <c r="H342" s="44"/>
      <c r="I342" s="44"/>
    </row>
    <row r="343" spans="2:9">
      <c r="B343" s="1"/>
      <c r="C343" s="44"/>
      <c r="D343" s="44"/>
      <c r="E343" s="45"/>
      <c r="F343" s="44"/>
      <c r="G343" s="44"/>
      <c r="H343" s="44"/>
      <c r="I343" s="44"/>
    </row>
    <row r="344" spans="2:9">
      <c r="B344" s="1"/>
      <c r="C344" s="44"/>
      <c r="D344" s="44"/>
      <c r="E344" s="45"/>
      <c r="F344" s="44"/>
      <c r="G344" s="44"/>
      <c r="H344" s="44"/>
      <c r="I344" s="44"/>
    </row>
    <row r="345" spans="2:9">
      <c r="B345" s="1"/>
      <c r="C345" s="44"/>
      <c r="D345" s="44"/>
      <c r="E345" s="45"/>
      <c r="F345" s="44"/>
      <c r="G345" s="44"/>
      <c r="H345" s="44"/>
      <c r="I345" s="44"/>
    </row>
    <row r="346" spans="2:9">
      <c r="B346" s="1"/>
      <c r="C346" s="44"/>
      <c r="D346" s="44"/>
      <c r="E346" s="45"/>
      <c r="F346" s="44"/>
      <c r="G346" s="44"/>
      <c r="H346" s="44"/>
      <c r="I346" s="44"/>
    </row>
    <row r="347" spans="2:9">
      <c r="B347" s="1"/>
      <c r="C347" s="44"/>
      <c r="D347" s="44"/>
      <c r="E347" s="45"/>
      <c r="F347" s="44"/>
      <c r="G347" s="44"/>
      <c r="H347" s="44"/>
      <c r="I347" s="44"/>
    </row>
    <row r="348" spans="2:9">
      <c r="B348" s="1"/>
      <c r="C348" s="44"/>
      <c r="D348" s="44"/>
      <c r="E348" s="45"/>
      <c r="F348" s="44"/>
      <c r="G348" s="44"/>
      <c r="H348" s="44"/>
      <c r="I348" s="44"/>
    </row>
    <row r="349" spans="2:9">
      <c r="B349" s="1"/>
      <c r="C349" s="44"/>
      <c r="D349" s="44"/>
      <c r="E349" s="45"/>
      <c r="F349" s="44"/>
      <c r="G349" s="44"/>
      <c r="H349" s="44"/>
      <c r="I349" s="44"/>
    </row>
    <row r="350" spans="2:9">
      <c r="B350" s="1"/>
      <c r="C350" s="44"/>
      <c r="D350" s="44"/>
      <c r="E350" s="45"/>
      <c r="F350" s="44"/>
      <c r="G350" s="44"/>
      <c r="H350" s="44"/>
      <c r="I350" s="44"/>
    </row>
    <row r="351" spans="2:9">
      <c r="B351" s="1"/>
      <c r="C351" s="44"/>
      <c r="D351" s="44"/>
      <c r="E351" s="45"/>
      <c r="F351" s="44"/>
      <c r="G351" s="44"/>
      <c r="H351" s="44"/>
      <c r="I351" s="44"/>
    </row>
    <row r="352" spans="2:9">
      <c r="B352" s="1"/>
      <c r="C352" s="44"/>
      <c r="D352" s="44"/>
      <c r="E352" s="45"/>
      <c r="F352" s="44"/>
      <c r="G352" s="44"/>
      <c r="H352" s="44"/>
      <c r="I352" s="44"/>
    </row>
    <row r="353" spans="2:9">
      <c r="B353" s="1"/>
      <c r="C353" s="44"/>
      <c r="D353" s="44"/>
      <c r="E353" s="45"/>
      <c r="F353" s="44"/>
      <c r="G353" s="44"/>
      <c r="H353" s="44"/>
      <c r="I353" s="44"/>
    </row>
    <row r="354" spans="2:9">
      <c r="B354" s="1"/>
      <c r="C354" s="44"/>
      <c r="D354" s="44"/>
      <c r="E354" s="45"/>
      <c r="F354" s="44"/>
      <c r="G354" s="44"/>
      <c r="H354" s="44"/>
      <c r="I354" s="44"/>
    </row>
    <row r="355" spans="2:9">
      <c r="B355" s="1"/>
      <c r="C355" s="44"/>
      <c r="D355" s="44"/>
      <c r="E355" s="45"/>
      <c r="F355" s="44"/>
      <c r="G355" s="44"/>
      <c r="H355" s="44"/>
      <c r="I355" s="44"/>
    </row>
    <row r="356" spans="2:9">
      <c r="B356" s="1"/>
      <c r="C356" s="44"/>
      <c r="D356" s="44"/>
      <c r="E356" s="45"/>
      <c r="F356" s="44"/>
      <c r="G356" s="44"/>
      <c r="H356" s="44"/>
      <c r="I356" s="44"/>
    </row>
    <row r="357" spans="2:9">
      <c r="B357" s="1"/>
      <c r="C357" s="44"/>
      <c r="D357" s="44"/>
      <c r="E357" s="45"/>
      <c r="F357" s="44"/>
      <c r="G357" s="44"/>
      <c r="H357" s="44"/>
      <c r="I357" s="44"/>
    </row>
    <row r="358" spans="2:9">
      <c r="B358" s="1"/>
      <c r="C358" s="44"/>
      <c r="D358" s="44"/>
      <c r="E358" s="45"/>
      <c r="F358" s="44"/>
      <c r="G358" s="44"/>
      <c r="H358" s="44"/>
      <c r="I358" s="44"/>
    </row>
    <row r="359" spans="2:9">
      <c r="B359" s="1"/>
      <c r="C359" s="44"/>
      <c r="D359" s="44"/>
      <c r="E359" s="45"/>
      <c r="F359" s="44"/>
      <c r="G359" s="44"/>
      <c r="H359" s="44"/>
      <c r="I359" s="44"/>
    </row>
    <row r="360" spans="2:9">
      <c r="B360" s="1"/>
      <c r="C360" s="44"/>
      <c r="D360" s="44"/>
      <c r="E360" s="45"/>
      <c r="F360" s="44"/>
      <c r="G360" s="44"/>
      <c r="H360" s="44"/>
      <c r="I360" s="44"/>
    </row>
    <row r="361" spans="2:9">
      <c r="B361" s="1"/>
      <c r="C361" s="44"/>
      <c r="D361" s="44"/>
      <c r="E361" s="45"/>
      <c r="F361" s="44"/>
      <c r="G361" s="44"/>
      <c r="H361" s="44"/>
      <c r="I361" s="44"/>
    </row>
    <row r="362" spans="2:9">
      <c r="B362" s="1"/>
      <c r="C362" s="44"/>
      <c r="D362" s="44"/>
      <c r="E362" s="45"/>
      <c r="F362" s="44"/>
      <c r="G362" s="44"/>
      <c r="H362" s="44"/>
      <c r="I362" s="44"/>
    </row>
    <row r="363" spans="2:9">
      <c r="B363" s="1"/>
      <c r="C363" s="44"/>
      <c r="D363" s="44"/>
      <c r="E363" s="45"/>
      <c r="F363" s="44"/>
      <c r="G363" s="44"/>
      <c r="H363" s="44"/>
      <c r="I363" s="44"/>
    </row>
    <row r="364" spans="2:9">
      <c r="B364" s="1"/>
      <c r="C364" s="44"/>
      <c r="D364" s="44"/>
      <c r="E364" s="45"/>
      <c r="F364" s="44"/>
      <c r="G364" s="44"/>
      <c r="H364" s="44"/>
      <c r="I364" s="44"/>
    </row>
    <row r="365" spans="2:9">
      <c r="B365" s="1"/>
      <c r="C365" s="44"/>
      <c r="D365" s="44"/>
      <c r="E365" s="45"/>
      <c r="F365" s="44"/>
      <c r="G365" s="44"/>
      <c r="H365" s="44"/>
      <c r="I365" s="44"/>
    </row>
    <row r="366" spans="2:9">
      <c r="B366" s="1"/>
      <c r="C366" s="44"/>
      <c r="D366" s="44"/>
      <c r="E366" s="45"/>
      <c r="F366" s="44"/>
      <c r="G366" s="44"/>
      <c r="H366" s="44"/>
      <c r="I366" s="44"/>
    </row>
    <row r="367" spans="2:9">
      <c r="B367" s="1"/>
      <c r="C367" s="44"/>
      <c r="D367" s="44"/>
      <c r="E367" s="45"/>
      <c r="F367" s="44"/>
      <c r="G367" s="44"/>
      <c r="H367" s="44"/>
      <c r="I367" s="44"/>
    </row>
    <row r="368" spans="2:9">
      <c r="B368" s="1"/>
      <c r="C368" s="44"/>
      <c r="D368" s="44"/>
      <c r="E368" s="45"/>
      <c r="F368" s="44"/>
      <c r="G368" s="44"/>
      <c r="H368" s="44"/>
      <c r="I368" s="44"/>
    </row>
    <row r="369" spans="2:9">
      <c r="B369" s="1"/>
      <c r="C369" s="44"/>
      <c r="D369" s="44"/>
      <c r="E369" s="45"/>
      <c r="F369" s="44"/>
      <c r="G369" s="44"/>
      <c r="H369" s="44"/>
      <c r="I369" s="44"/>
    </row>
    <row r="370" spans="2:9">
      <c r="B370" s="1"/>
      <c r="C370" s="44"/>
      <c r="D370" s="44"/>
      <c r="E370" s="45"/>
      <c r="F370" s="44"/>
      <c r="G370" s="44"/>
      <c r="H370" s="44"/>
      <c r="I370" s="44"/>
    </row>
    <row r="371" spans="2:9">
      <c r="B371" s="1"/>
      <c r="C371" s="44"/>
      <c r="D371" s="44"/>
      <c r="E371" s="45"/>
      <c r="F371" s="44"/>
      <c r="G371" s="44"/>
      <c r="H371" s="44"/>
      <c r="I371" s="44"/>
    </row>
    <row r="372" spans="2:9">
      <c r="B372" s="1"/>
      <c r="C372" s="44"/>
      <c r="D372" s="44"/>
      <c r="E372" s="45"/>
      <c r="F372" s="44"/>
      <c r="G372" s="44"/>
      <c r="H372" s="44"/>
      <c r="I372" s="44"/>
    </row>
    <row r="373" spans="2:9">
      <c r="B373" s="1"/>
      <c r="C373" s="44"/>
      <c r="D373" s="44"/>
      <c r="E373" s="45"/>
      <c r="F373" s="44"/>
      <c r="G373" s="44"/>
      <c r="H373" s="44"/>
      <c r="I373" s="44"/>
    </row>
    <row r="374" spans="2:9">
      <c r="B374" s="1"/>
      <c r="C374" s="44"/>
      <c r="D374" s="44"/>
      <c r="E374" s="45"/>
      <c r="F374" s="44"/>
      <c r="G374" s="44"/>
      <c r="H374" s="44"/>
      <c r="I374" s="44"/>
    </row>
    <row r="375" spans="2:9">
      <c r="B375" s="1"/>
      <c r="C375" s="44"/>
      <c r="D375" s="44"/>
      <c r="E375" s="45"/>
      <c r="F375" s="44"/>
      <c r="G375" s="44"/>
      <c r="H375" s="44"/>
      <c r="I375" s="44"/>
    </row>
    <row r="376" spans="2:9">
      <c r="B376" s="1"/>
      <c r="C376" s="44"/>
      <c r="D376" s="44"/>
      <c r="E376" s="45"/>
      <c r="F376" s="44"/>
      <c r="G376" s="44"/>
      <c r="H376" s="44"/>
      <c r="I376" s="44"/>
    </row>
    <row r="377" spans="2:9">
      <c r="B377" s="1"/>
      <c r="C377" s="44"/>
      <c r="D377" s="44"/>
      <c r="E377" s="45"/>
      <c r="F377" s="44"/>
      <c r="G377" s="44"/>
      <c r="H377" s="44"/>
      <c r="I377" s="44"/>
    </row>
    <row r="378" spans="2:9">
      <c r="B378" s="1"/>
      <c r="C378" s="44"/>
      <c r="D378" s="44"/>
      <c r="E378" s="45"/>
      <c r="F378" s="44"/>
      <c r="G378" s="44"/>
      <c r="H378" s="44"/>
      <c r="I378" s="44"/>
    </row>
    <row r="379" spans="2:9">
      <c r="B379" s="1"/>
      <c r="C379" s="44"/>
      <c r="D379" s="44"/>
      <c r="E379" s="45"/>
      <c r="F379" s="44"/>
      <c r="G379" s="44"/>
      <c r="H379" s="44"/>
      <c r="I379" s="44"/>
    </row>
    <row r="380" spans="2:9">
      <c r="B380" s="1"/>
      <c r="C380" s="44"/>
      <c r="D380" s="44"/>
      <c r="E380" s="45"/>
      <c r="F380" s="44"/>
      <c r="G380" s="44"/>
      <c r="H380" s="44"/>
      <c r="I380" s="44"/>
    </row>
    <row r="381" spans="2:9">
      <c r="B381" s="1"/>
      <c r="C381" s="44"/>
      <c r="D381" s="44"/>
      <c r="E381" s="45"/>
      <c r="F381" s="44"/>
      <c r="G381" s="44"/>
      <c r="H381" s="44"/>
      <c r="I381" s="44"/>
    </row>
    <row r="382" spans="2:9">
      <c r="B382" s="1"/>
      <c r="C382" s="44"/>
      <c r="D382" s="44"/>
      <c r="E382" s="45"/>
      <c r="F382" s="44"/>
      <c r="G382" s="44"/>
      <c r="H382" s="44"/>
      <c r="I382" s="44"/>
    </row>
    <row r="383" spans="2:9">
      <c r="B383" s="1"/>
      <c r="C383" s="44"/>
      <c r="D383" s="44"/>
      <c r="E383" s="45"/>
      <c r="F383" s="44"/>
      <c r="G383" s="44"/>
      <c r="H383" s="44"/>
      <c r="I383" s="44"/>
    </row>
    <row r="384" spans="2:9">
      <c r="B384" s="1"/>
      <c r="C384" s="44"/>
      <c r="D384" s="44"/>
      <c r="E384" s="45"/>
      <c r="F384" s="44"/>
      <c r="G384" s="44"/>
      <c r="H384" s="44"/>
      <c r="I384" s="44"/>
    </row>
    <row r="385" spans="2:9">
      <c r="B385" s="1"/>
      <c r="C385" s="44"/>
      <c r="D385" s="44"/>
      <c r="E385" s="45"/>
      <c r="F385" s="44"/>
      <c r="G385" s="44"/>
      <c r="H385" s="44"/>
      <c r="I385" s="44"/>
    </row>
    <row r="386" spans="2:9">
      <c r="B386" s="1"/>
      <c r="C386" s="44"/>
      <c r="D386" s="44"/>
      <c r="E386" s="45"/>
      <c r="F386" s="44"/>
      <c r="G386" s="44"/>
      <c r="H386" s="44"/>
      <c r="I386" s="44"/>
    </row>
    <row r="387" spans="2:9">
      <c r="B387" s="1"/>
      <c r="C387" s="44"/>
      <c r="D387" s="44"/>
      <c r="E387" s="45"/>
      <c r="F387" s="44"/>
      <c r="G387" s="44"/>
      <c r="H387" s="44"/>
      <c r="I387" s="44"/>
    </row>
    <row r="388" spans="2:9">
      <c r="B388" s="1"/>
      <c r="C388" s="44"/>
      <c r="D388" s="44"/>
      <c r="E388" s="45"/>
      <c r="F388" s="44"/>
      <c r="G388" s="44"/>
      <c r="H388" s="44"/>
      <c r="I388" s="44"/>
    </row>
    <row r="389" spans="2:9">
      <c r="B389" s="1"/>
      <c r="C389" s="44"/>
      <c r="D389" s="44"/>
      <c r="E389" s="45"/>
      <c r="F389" s="44"/>
      <c r="G389" s="44"/>
      <c r="H389" s="44"/>
      <c r="I389" s="44"/>
    </row>
    <row r="390" spans="2:9">
      <c r="B390" s="1"/>
      <c r="C390" s="44"/>
      <c r="D390" s="44"/>
      <c r="E390" s="45"/>
      <c r="F390" s="44"/>
      <c r="G390" s="44"/>
      <c r="H390" s="44"/>
      <c r="I390" s="44"/>
    </row>
    <row r="391" spans="2:9">
      <c r="B391" s="1"/>
      <c r="C391" s="44"/>
      <c r="D391" s="44"/>
      <c r="E391" s="45"/>
      <c r="F391" s="44"/>
      <c r="G391" s="44"/>
      <c r="H391" s="44"/>
      <c r="I391" s="44"/>
    </row>
    <row r="392" spans="2:9">
      <c r="B392" s="1"/>
      <c r="C392" s="44"/>
      <c r="D392" s="44"/>
      <c r="E392" s="45"/>
      <c r="F392" s="44"/>
      <c r="G392" s="44"/>
      <c r="H392" s="44"/>
      <c r="I392" s="44"/>
    </row>
    <row r="393" spans="2:9">
      <c r="B393" s="1"/>
      <c r="C393" s="44"/>
      <c r="D393" s="44"/>
      <c r="E393" s="45"/>
      <c r="F393" s="44"/>
      <c r="G393" s="44"/>
      <c r="H393" s="44"/>
      <c r="I393" s="44"/>
    </row>
    <row r="394" spans="2:9">
      <c r="B394" s="1"/>
      <c r="C394" s="44"/>
      <c r="D394" s="44"/>
      <c r="E394" s="45"/>
      <c r="F394" s="44"/>
      <c r="G394" s="44"/>
      <c r="H394" s="44"/>
      <c r="I394" s="44"/>
    </row>
    <row r="395" spans="2:9">
      <c r="B395" s="1"/>
      <c r="C395" s="44"/>
      <c r="D395" s="44"/>
      <c r="E395" s="45"/>
      <c r="F395" s="44"/>
      <c r="G395" s="44"/>
      <c r="H395" s="44"/>
      <c r="I395" s="44"/>
    </row>
    <row r="396" spans="2:9">
      <c r="B396" s="1"/>
      <c r="C396" s="44"/>
      <c r="D396" s="44"/>
      <c r="E396" s="45"/>
      <c r="F396" s="44"/>
      <c r="G396" s="44"/>
      <c r="H396" s="44"/>
      <c r="I396" s="44"/>
    </row>
    <row r="397" spans="2:9">
      <c r="B397" s="1"/>
      <c r="C397" s="44"/>
      <c r="D397" s="44"/>
      <c r="E397" s="45"/>
      <c r="F397" s="44"/>
      <c r="G397" s="44"/>
      <c r="H397" s="44"/>
      <c r="I397" s="44"/>
    </row>
    <row r="398" spans="2:9">
      <c r="B398" s="1"/>
      <c r="C398" s="44"/>
      <c r="D398" s="44"/>
      <c r="E398" s="45"/>
      <c r="F398" s="44"/>
      <c r="G398" s="44"/>
      <c r="H398" s="44"/>
      <c r="I398" s="44"/>
    </row>
    <row r="399" spans="2:9">
      <c r="B399" s="1"/>
      <c r="C399" s="44"/>
      <c r="D399" s="44"/>
      <c r="E399" s="45"/>
      <c r="F399" s="44"/>
      <c r="G399" s="44"/>
      <c r="H399" s="44"/>
      <c r="I399" s="44"/>
    </row>
    <row r="400" spans="2:9">
      <c r="B400" s="1"/>
      <c r="C400" s="44"/>
      <c r="D400" s="44"/>
      <c r="E400" s="45"/>
      <c r="F400" s="44"/>
      <c r="G400" s="44"/>
      <c r="H400" s="44"/>
      <c r="I400" s="44"/>
    </row>
    <row r="401" spans="2:9">
      <c r="B401" s="1"/>
      <c r="C401" s="44"/>
      <c r="D401" s="44"/>
      <c r="E401" s="45"/>
      <c r="F401" s="44"/>
      <c r="G401" s="44"/>
      <c r="H401" s="44"/>
      <c r="I401" s="44"/>
    </row>
    <row r="402" spans="2:9">
      <c r="B402" s="1"/>
      <c r="C402" s="44"/>
      <c r="D402" s="44"/>
      <c r="E402" s="45"/>
      <c r="F402" s="44"/>
      <c r="G402" s="44"/>
      <c r="H402" s="44"/>
      <c r="I402" s="44"/>
    </row>
    <row r="403" spans="2:9">
      <c r="B403" s="1"/>
      <c r="C403" s="44"/>
      <c r="D403" s="44"/>
      <c r="E403" s="45"/>
      <c r="F403" s="44"/>
      <c r="G403" s="44"/>
      <c r="H403" s="44"/>
      <c r="I403" s="44"/>
    </row>
    <row r="404" spans="2:9">
      <c r="B404" s="1"/>
      <c r="C404" s="44"/>
      <c r="D404" s="44"/>
      <c r="E404" s="45"/>
      <c r="F404" s="44"/>
      <c r="G404" s="44"/>
      <c r="H404" s="44"/>
      <c r="I404" s="44"/>
    </row>
    <row r="405" spans="2:9">
      <c r="B405" s="1"/>
      <c r="C405" s="44"/>
      <c r="D405" s="44"/>
      <c r="E405" s="45"/>
      <c r="F405" s="44"/>
      <c r="G405" s="44"/>
      <c r="H405" s="44"/>
      <c r="I405" s="44"/>
    </row>
    <row r="406" spans="2:9">
      <c r="B406" s="1"/>
      <c r="C406" s="44"/>
      <c r="D406" s="44"/>
      <c r="E406" s="45"/>
      <c r="F406" s="44"/>
      <c r="G406" s="44"/>
      <c r="H406" s="44"/>
      <c r="I406" s="44"/>
    </row>
    <row r="407" spans="2:9">
      <c r="B407" s="1"/>
      <c r="C407" s="44"/>
      <c r="D407" s="44"/>
      <c r="E407" s="45"/>
      <c r="F407" s="44"/>
      <c r="G407" s="44"/>
      <c r="H407" s="44"/>
      <c r="I407" s="44"/>
    </row>
    <row r="408" spans="2:9">
      <c r="B408" s="1"/>
      <c r="C408" s="44"/>
      <c r="D408" s="44"/>
      <c r="E408" s="45"/>
      <c r="F408" s="44"/>
      <c r="G408" s="44"/>
      <c r="H408" s="44"/>
      <c r="I408" s="44"/>
    </row>
    <row r="409" spans="2:9">
      <c r="B409" s="1"/>
      <c r="C409" s="44"/>
      <c r="D409" s="44"/>
      <c r="E409" s="45"/>
      <c r="F409" s="44"/>
      <c r="G409" s="44"/>
      <c r="H409" s="44"/>
      <c r="I409" s="44"/>
    </row>
    <row r="410" spans="2:9">
      <c r="B410" s="1"/>
      <c r="C410" s="44"/>
      <c r="D410" s="44"/>
      <c r="E410" s="45"/>
      <c r="F410" s="44"/>
      <c r="G410" s="44"/>
      <c r="H410" s="44"/>
      <c r="I410" s="44"/>
    </row>
    <row r="411" spans="2:9">
      <c r="B411" s="1"/>
      <c r="C411" s="44"/>
      <c r="D411" s="44"/>
      <c r="E411" s="45"/>
      <c r="F411" s="44"/>
      <c r="G411" s="44"/>
      <c r="H411" s="44"/>
      <c r="I411" s="44"/>
    </row>
    <row r="412" spans="2:9">
      <c r="B412" s="1"/>
      <c r="C412" s="44"/>
      <c r="D412" s="44"/>
      <c r="E412" s="45"/>
      <c r="F412" s="44"/>
      <c r="G412" s="44"/>
      <c r="H412" s="44"/>
      <c r="I412" s="44"/>
    </row>
    <row r="413" spans="2:9">
      <c r="B413" s="1"/>
      <c r="C413" s="44"/>
      <c r="D413" s="44"/>
      <c r="E413" s="45"/>
      <c r="F413" s="44"/>
      <c r="G413" s="44"/>
      <c r="H413" s="44"/>
      <c r="I413" s="44"/>
    </row>
    <row r="414" spans="2:9">
      <c r="B414" s="1"/>
      <c r="C414" s="44"/>
      <c r="D414" s="44"/>
      <c r="E414" s="45"/>
      <c r="F414" s="44"/>
      <c r="G414" s="44"/>
      <c r="H414" s="44"/>
      <c r="I414" s="44"/>
    </row>
    <row r="415" spans="2:9">
      <c r="B415" s="1"/>
      <c r="C415" s="44"/>
      <c r="D415" s="44"/>
      <c r="E415" s="45"/>
      <c r="F415" s="44"/>
      <c r="G415" s="44"/>
      <c r="H415" s="44"/>
      <c r="I415" s="44"/>
    </row>
    <row r="416" spans="2:9">
      <c r="B416" s="1"/>
      <c r="C416" s="44"/>
      <c r="D416" s="44"/>
      <c r="E416" s="45"/>
      <c r="F416" s="44"/>
      <c r="G416" s="44"/>
      <c r="H416" s="44"/>
      <c r="I416" s="44"/>
    </row>
    <row r="417" spans="2:9">
      <c r="B417" s="1"/>
      <c r="C417" s="44"/>
      <c r="D417" s="44"/>
      <c r="E417" s="45"/>
      <c r="F417" s="44"/>
      <c r="G417" s="44"/>
      <c r="H417" s="44"/>
      <c r="I417" s="44"/>
    </row>
    <row r="418" spans="2:9">
      <c r="B418" s="1"/>
      <c r="C418" s="44"/>
      <c r="D418" s="44"/>
      <c r="E418" s="45"/>
      <c r="F418" s="44"/>
      <c r="G418" s="44"/>
      <c r="H418" s="44"/>
      <c r="I418" s="44"/>
    </row>
    <row r="419" spans="2:9">
      <c r="B419" s="1"/>
      <c r="C419" s="44"/>
      <c r="D419" s="44"/>
      <c r="E419" s="45"/>
      <c r="F419" s="44"/>
      <c r="G419" s="44"/>
      <c r="H419" s="44"/>
      <c r="I419" s="44"/>
    </row>
    <row r="420" spans="2:9">
      <c r="B420" s="1"/>
      <c r="C420" s="44"/>
      <c r="D420" s="44"/>
      <c r="E420" s="45"/>
      <c r="F420" s="44"/>
      <c r="G420" s="44"/>
      <c r="H420" s="44"/>
      <c r="I420" s="44"/>
    </row>
    <row r="421" spans="2:9">
      <c r="B421" s="1"/>
      <c r="C421" s="44"/>
      <c r="D421" s="44"/>
      <c r="E421" s="45"/>
      <c r="F421" s="44"/>
      <c r="G421" s="44"/>
      <c r="H421" s="44"/>
      <c r="I421" s="44"/>
    </row>
    <row r="422" spans="2:9">
      <c r="B422" s="1"/>
      <c r="C422" s="44"/>
      <c r="D422" s="44"/>
      <c r="E422" s="45"/>
      <c r="F422" s="44"/>
      <c r="G422" s="44"/>
      <c r="H422" s="44"/>
      <c r="I422" s="44"/>
    </row>
    <row r="423" spans="2:9">
      <c r="B423" s="1"/>
      <c r="C423" s="44"/>
      <c r="D423" s="44"/>
      <c r="E423" s="45"/>
      <c r="F423" s="44"/>
      <c r="G423" s="44"/>
      <c r="H423" s="44"/>
      <c r="I423" s="44"/>
    </row>
    <row r="424" spans="2:9">
      <c r="B424" s="1"/>
      <c r="C424" s="44"/>
      <c r="D424" s="44"/>
      <c r="E424" s="45"/>
      <c r="F424" s="44"/>
      <c r="G424" s="44"/>
      <c r="H424" s="44"/>
      <c r="I424" s="44"/>
    </row>
    <row r="425" spans="2:9">
      <c r="B425" s="1"/>
      <c r="C425" s="44"/>
      <c r="D425" s="44"/>
      <c r="E425" s="45"/>
      <c r="F425" s="44"/>
      <c r="G425" s="44"/>
      <c r="H425" s="44"/>
      <c r="I425" s="44"/>
    </row>
    <row r="426" spans="2:9">
      <c r="B426" s="1"/>
      <c r="C426" s="44"/>
      <c r="D426" s="44"/>
      <c r="E426" s="45"/>
      <c r="F426" s="44"/>
      <c r="G426" s="44"/>
      <c r="H426" s="44"/>
      <c r="I426" s="44"/>
    </row>
    <row r="427" spans="2:9">
      <c r="B427" s="1"/>
      <c r="C427" s="44"/>
      <c r="D427" s="44"/>
      <c r="E427" s="45"/>
      <c r="F427" s="44"/>
      <c r="G427" s="44"/>
      <c r="H427" s="44"/>
      <c r="I427" s="44"/>
    </row>
    <row r="428" spans="2:9">
      <c r="B428" s="1"/>
      <c r="C428" s="44"/>
      <c r="D428" s="44"/>
      <c r="E428" s="45"/>
      <c r="F428" s="44"/>
      <c r="G428" s="44"/>
      <c r="H428" s="44"/>
      <c r="I428" s="44"/>
    </row>
    <row r="429" spans="2:9">
      <c r="B429" s="1"/>
      <c r="C429" s="44"/>
      <c r="D429" s="44"/>
      <c r="E429" s="45"/>
      <c r="F429" s="44"/>
      <c r="G429" s="44"/>
      <c r="H429" s="44"/>
      <c r="I429" s="44"/>
    </row>
    <row r="430" spans="2:9">
      <c r="B430" s="1"/>
      <c r="C430" s="44"/>
      <c r="D430" s="44"/>
      <c r="E430" s="45"/>
      <c r="F430" s="44"/>
      <c r="G430" s="44"/>
      <c r="H430" s="44"/>
      <c r="I430" s="44"/>
    </row>
    <row r="431" spans="2:9">
      <c r="B431" s="1"/>
      <c r="C431" s="44"/>
      <c r="D431" s="44"/>
      <c r="E431" s="45"/>
      <c r="F431" s="44"/>
      <c r="G431" s="44"/>
      <c r="H431" s="44"/>
      <c r="I431" s="44"/>
    </row>
    <row r="432" spans="2:9">
      <c r="B432" s="1"/>
      <c r="C432" s="44"/>
      <c r="D432" s="44"/>
      <c r="E432" s="45"/>
      <c r="F432" s="44"/>
      <c r="G432" s="44"/>
      <c r="H432" s="44"/>
      <c r="I432" s="44"/>
    </row>
    <row r="433" spans="2:9">
      <c r="B433" s="1"/>
      <c r="C433" s="44"/>
      <c r="D433" s="44"/>
      <c r="E433" s="45"/>
      <c r="F433" s="44"/>
      <c r="G433" s="44"/>
      <c r="H433" s="44"/>
      <c r="I433" s="44"/>
    </row>
    <row r="434" spans="2:9">
      <c r="B434" s="1"/>
      <c r="C434" s="44"/>
      <c r="D434" s="44"/>
      <c r="E434" s="45"/>
      <c r="F434" s="44"/>
      <c r="G434" s="44"/>
      <c r="H434" s="44"/>
      <c r="I434" s="44"/>
    </row>
    <row r="435" spans="2:9">
      <c r="B435" s="1"/>
      <c r="C435" s="44"/>
      <c r="D435" s="44"/>
      <c r="E435" s="45"/>
      <c r="F435" s="44"/>
      <c r="G435" s="44"/>
      <c r="H435" s="44"/>
      <c r="I435" s="44"/>
    </row>
    <row r="436" spans="2:9">
      <c r="B436" s="1"/>
      <c r="C436" s="44"/>
      <c r="D436" s="44"/>
      <c r="E436" s="45"/>
      <c r="F436" s="44"/>
      <c r="G436" s="44"/>
      <c r="H436" s="44"/>
      <c r="I436" s="44"/>
    </row>
    <row r="437" spans="2:9">
      <c r="B437" s="1"/>
      <c r="C437" s="44"/>
      <c r="D437" s="44"/>
      <c r="E437" s="45"/>
      <c r="F437" s="44"/>
      <c r="G437" s="44"/>
      <c r="H437" s="44"/>
      <c r="I437" s="44"/>
    </row>
    <row r="438" spans="2:9">
      <c r="B438" s="1"/>
      <c r="C438" s="44"/>
      <c r="D438" s="44"/>
      <c r="E438" s="45"/>
      <c r="F438" s="44"/>
      <c r="G438" s="44"/>
      <c r="H438" s="44"/>
      <c r="I438" s="44"/>
    </row>
    <row r="439" spans="2:9">
      <c r="B439" s="1"/>
      <c r="C439" s="44"/>
      <c r="D439" s="44"/>
      <c r="E439" s="45"/>
      <c r="F439" s="44"/>
      <c r="G439" s="44"/>
      <c r="H439" s="44"/>
      <c r="I439" s="44"/>
    </row>
    <row r="440" spans="2:9">
      <c r="B440" s="1"/>
      <c r="C440" s="44"/>
      <c r="D440" s="44"/>
      <c r="E440" s="45"/>
      <c r="F440" s="44"/>
      <c r="G440" s="44"/>
      <c r="H440" s="44"/>
      <c r="I440" s="44"/>
    </row>
    <row r="441" spans="2:9">
      <c r="B441" s="1"/>
      <c r="C441" s="44"/>
      <c r="D441" s="44"/>
      <c r="E441" s="45"/>
      <c r="F441" s="44"/>
      <c r="G441" s="44"/>
      <c r="H441" s="44"/>
      <c r="I441" s="44"/>
    </row>
    <row r="442" spans="2:9">
      <c r="B442" s="1"/>
      <c r="C442" s="44"/>
      <c r="D442" s="44"/>
      <c r="E442" s="45"/>
      <c r="F442" s="44"/>
      <c r="G442" s="44"/>
      <c r="H442" s="44"/>
      <c r="I442" s="44"/>
    </row>
    <row r="443" spans="2:9">
      <c r="B443" s="1"/>
      <c r="C443" s="44"/>
      <c r="D443" s="44"/>
      <c r="E443" s="45"/>
      <c r="F443" s="44"/>
      <c r="G443" s="44"/>
      <c r="H443" s="44"/>
      <c r="I443" s="44"/>
    </row>
    <row r="444" spans="2:9">
      <c r="B444" s="1"/>
      <c r="C444" s="44"/>
      <c r="D444" s="44"/>
      <c r="E444" s="45"/>
      <c r="F444" s="44"/>
      <c r="G444" s="44"/>
      <c r="H444" s="44"/>
      <c r="I444" s="44"/>
    </row>
    <row r="445" spans="2:9">
      <c r="B445" s="1"/>
      <c r="C445" s="44"/>
      <c r="D445" s="44"/>
      <c r="E445" s="45"/>
      <c r="F445" s="44"/>
      <c r="G445" s="44"/>
      <c r="H445" s="44"/>
      <c r="I445" s="44"/>
    </row>
    <row r="446" spans="2:9">
      <c r="B446" s="1"/>
      <c r="C446" s="44"/>
      <c r="D446" s="44"/>
      <c r="E446" s="45"/>
      <c r="F446" s="44"/>
      <c r="G446" s="44"/>
      <c r="H446" s="44"/>
      <c r="I446" s="44"/>
    </row>
    <row r="447" spans="2:9">
      <c r="B447" s="1"/>
      <c r="C447" s="44"/>
      <c r="D447" s="44"/>
      <c r="E447" s="45"/>
      <c r="F447" s="44"/>
      <c r="G447" s="44"/>
      <c r="H447" s="44"/>
      <c r="I447" s="44"/>
    </row>
    <row r="448" spans="2:9">
      <c r="B448" s="1"/>
      <c r="C448" s="44"/>
      <c r="D448" s="44"/>
      <c r="E448" s="45"/>
      <c r="F448" s="44"/>
      <c r="G448" s="44"/>
      <c r="H448" s="44"/>
      <c r="I448" s="44"/>
    </row>
    <row r="449" spans="2:9">
      <c r="B449" s="1"/>
      <c r="C449" s="44"/>
      <c r="D449" s="44"/>
      <c r="E449" s="45"/>
      <c r="F449" s="44"/>
      <c r="G449" s="44"/>
      <c r="H449" s="44"/>
      <c r="I449" s="44"/>
    </row>
    <row r="450" spans="2:9">
      <c r="B450" s="1"/>
      <c r="C450" s="44"/>
      <c r="D450" s="44"/>
      <c r="E450" s="45"/>
      <c r="F450" s="44"/>
      <c r="G450" s="44"/>
      <c r="H450" s="44"/>
      <c r="I450" s="44"/>
    </row>
    <row r="451" spans="2:9">
      <c r="B451" s="1"/>
      <c r="C451" s="44"/>
      <c r="D451" s="44"/>
      <c r="E451" s="45"/>
      <c r="F451" s="44"/>
      <c r="G451" s="44"/>
      <c r="H451" s="44"/>
      <c r="I451" s="44"/>
    </row>
    <row r="452" spans="2:9">
      <c r="B452" s="1"/>
      <c r="C452" s="44"/>
      <c r="D452" s="44"/>
      <c r="E452" s="45"/>
      <c r="F452" s="44"/>
      <c r="G452" s="44"/>
      <c r="H452" s="44"/>
      <c r="I452" s="44"/>
    </row>
    <row r="453" spans="2:9">
      <c r="B453" s="1"/>
      <c r="C453" s="44"/>
      <c r="D453" s="44"/>
      <c r="E453" s="45"/>
      <c r="F453" s="44"/>
      <c r="G453" s="44"/>
      <c r="H453" s="44"/>
      <c r="I453" s="44"/>
    </row>
    <row r="454" spans="2:9">
      <c r="B454" s="1"/>
      <c r="C454" s="44"/>
      <c r="D454" s="44"/>
      <c r="E454" s="45"/>
      <c r="F454" s="44"/>
      <c r="G454" s="44"/>
      <c r="H454" s="44"/>
      <c r="I454" s="44"/>
    </row>
    <row r="455" spans="2:9">
      <c r="B455" s="1"/>
      <c r="C455" s="44"/>
      <c r="D455" s="44"/>
      <c r="E455" s="45"/>
      <c r="F455" s="44"/>
      <c r="G455" s="44"/>
      <c r="H455" s="44"/>
      <c r="I455" s="44"/>
    </row>
    <row r="456" spans="2:9">
      <c r="B456" s="1"/>
      <c r="C456" s="44"/>
      <c r="D456" s="44"/>
      <c r="E456" s="45"/>
      <c r="F456" s="44"/>
      <c r="G456" s="44"/>
      <c r="H456" s="44"/>
      <c r="I456" s="44"/>
    </row>
    <row r="457" spans="2:9">
      <c r="B457" s="1"/>
      <c r="C457" s="44"/>
      <c r="D457" s="44"/>
      <c r="E457" s="45"/>
      <c r="F457" s="44"/>
      <c r="G457" s="44"/>
      <c r="H457" s="44"/>
      <c r="I457" s="44"/>
    </row>
    <row r="458" spans="2:9">
      <c r="B458" s="1"/>
      <c r="C458" s="44"/>
      <c r="D458" s="44"/>
      <c r="E458" s="45"/>
      <c r="F458" s="44"/>
      <c r="G458" s="44"/>
      <c r="H458" s="44"/>
      <c r="I458" s="44"/>
    </row>
    <row r="459" spans="2:9">
      <c r="B459" s="1"/>
      <c r="C459" s="44"/>
      <c r="D459" s="44"/>
      <c r="E459" s="45"/>
      <c r="F459" s="44"/>
      <c r="G459" s="44"/>
      <c r="H459" s="44"/>
      <c r="I459" s="44"/>
    </row>
    <row r="460" spans="2:9">
      <c r="B460" s="1"/>
      <c r="C460" s="44"/>
      <c r="D460" s="44"/>
      <c r="E460" s="45"/>
      <c r="F460" s="44"/>
      <c r="G460" s="44"/>
      <c r="H460" s="44"/>
      <c r="I460" s="44"/>
    </row>
    <row r="461" spans="2:9">
      <c r="B461" s="1"/>
      <c r="C461" s="44"/>
      <c r="D461" s="44"/>
      <c r="E461" s="45"/>
      <c r="F461" s="44"/>
      <c r="G461" s="44"/>
      <c r="H461" s="44"/>
      <c r="I461" s="44"/>
    </row>
    <row r="462" spans="2:9">
      <c r="B462" s="1"/>
      <c r="C462" s="44"/>
      <c r="D462" s="44"/>
      <c r="E462" s="45"/>
      <c r="F462" s="44"/>
      <c r="G462" s="44"/>
      <c r="H462" s="44"/>
      <c r="I462" s="44"/>
    </row>
    <row r="463" spans="2:9">
      <c r="B463" s="1"/>
      <c r="C463" s="44"/>
      <c r="D463" s="44"/>
      <c r="E463" s="45"/>
      <c r="F463" s="44"/>
      <c r="G463" s="44"/>
      <c r="H463" s="44"/>
      <c r="I463" s="44"/>
    </row>
    <row r="464" spans="2:9">
      <c r="B464" s="1"/>
      <c r="C464" s="44"/>
      <c r="D464" s="44"/>
      <c r="E464" s="45"/>
      <c r="F464" s="44"/>
      <c r="G464" s="44"/>
      <c r="H464" s="44"/>
      <c r="I464" s="44"/>
    </row>
    <row r="465" spans="2:9">
      <c r="B465" s="1"/>
      <c r="C465" s="44"/>
      <c r="D465" s="44"/>
      <c r="E465" s="45"/>
      <c r="F465" s="44"/>
      <c r="G465" s="44"/>
      <c r="H465" s="44"/>
      <c r="I465" s="44"/>
    </row>
    <row r="466" spans="2:9">
      <c r="B466" s="1"/>
      <c r="C466" s="44"/>
      <c r="D466" s="44"/>
      <c r="E466" s="45"/>
      <c r="F466" s="44"/>
      <c r="G466" s="44"/>
      <c r="H466" s="44"/>
      <c r="I466" s="44"/>
    </row>
    <row r="467" spans="2:9">
      <c r="B467" s="1"/>
      <c r="C467" s="44"/>
      <c r="D467" s="44"/>
      <c r="E467" s="45"/>
      <c r="F467" s="44"/>
      <c r="G467" s="44"/>
      <c r="H467" s="44"/>
      <c r="I467" s="44"/>
    </row>
    <row r="468" spans="2:9">
      <c r="B468" s="1"/>
      <c r="C468" s="44"/>
      <c r="D468" s="44"/>
      <c r="E468" s="45"/>
      <c r="F468" s="44"/>
      <c r="G468" s="44"/>
      <c r="H468" s="44"/>
      <c r="I468" s="44"/>
    </row>
    <row r="469" spans="2:9">
      <c r="B469" s="1"/>
      <c r="C469" s="44"/>
      <c r="D469" s="44"/>
      <c r="E469" s="45"/>
      <c r="F469" s="44"/>
      <c r="G469" s="44"/>
      <c r="H469" s="44"/>
      <c r="I469" s="44"/>
    </row>
    <row r="470" spans="2:9">
      <c r="B470" s="1"/>
      <c r="C470" s="44"/>
      <c r="D470" s="44"/>
      <c r="E470" s="45"/>
      <c r="F470" s="44"/>
      <c r="G470" s="44"/>
      <c r="H470" s="44"/>
      <c r="I470" s="44"/>
    </row>
    <row r="471" spans="2:9">
      <c r="B471" s="1"/>
      <c r="C471" s="44"/>
      <c r="D471" s="44"/>
      <c r="E471" s="45"/>
      <c r="F471" s="44"/>
      <c r="G471" s="44"/>
      <c r="H471" s="44"/>
      <c r="I471" s="44"/>
    </row>
    <row r="472" spans="2:9">
      <c r="B472" s="1"/>
      <c r="C472" s="44"/>
      <c r="D472" s="44"/>
      <c r="E472" s="45"/>
      <c r="F472" s="44"/>
      <c r="G472" s="44"/>
      <c r="H472" s="44"/>
      <c r="I472" s="44"/>
    </row>
    <row r="473" spans="2:9">
      <c r="B473" s="1"/>
      <c r="C473" s="44"/>
      <c r="D473" s="44"/>
      <c r="E473" s="45"/>
      <c r="F473" s="44"/>
      <c r="G473" s="44"/>
      <c r="H473" s="44"/>
      <c r="I473" s="44"/>
    </row>
    <row r="474" spans="2:9">
      <c r="B474" s="1"/>
      <c r="C474" s="44"/>
      <c r="D474" s="44"/>
      <c r="E474" s="45"/>
      <c r="F474" s="44"/>
      <c r="G474" s="44"/>
      <c r="H474" s="44"/>
      <c r="I474" s="44"/>
    </row>
    <row r="475" spans="2:9">
      <c r="B475" s="1"/>
      <c r="C475" s="44"/>
      <c r="D475" s="44"/>
      <c r="E475" s="45"/>
      <c r="F475" s="44"/>
      <c r="G475" s="44"/>
      <c r="H475" s="44"/>
      <c r="I475" s="44"/>
    </row>
    <row r="476" spans="2:9">
      <c r="B476" s="1"/>
      <c r="C476" s="44"/>
      <c r="D476" s="44"/>
      <c r="E476" s="45"/>
      <c r="F476" s="44"/>
      <c r="G476" s="44"/>
      <c r="H476" s="44"/>
      <c r="I476" s="44"/>
    </row>
    <row r="477" spans="2:9">
      <c r="B477" s="1"/>
      <c r="C477" s="44"/>
      <c r="D477" s="44"/>
      <c r="E477" s="45"/>
      <c r="F477" s="44"/>
      <c r="G477" s="44"/>
      <c r="H477" s="44"/>
      <c r="I477" s="44"/>
    </row>
    <row r="478" spans="2:9">
      <c r="B478" s="1"/>
      <c r="C478" s="44"/>
      <c r="D478" s="44"/>
      <c r="E478" s="45"/>
      <c r="F478" s="44"/>
      <c r="G478" s="44"/>
      <c r="H478" s="44"/>
      <c r="I478" s="44"/>
    </row>
    <row r="479" spans="2:9">
      <c r="B479" s="1"/>
      <c r="C479" s="44"/>
      <c r="D479" s="44"/>
      <c r="E479" s="45"/>
      <c r="F479" s="44"/>
      <c r="G479" s="44"/>
      <c r="H479" s="44"/>
      <c r="I479" s="44"/>
    </row>
    <row r="480" spans="2:9">
      <c r="B480" s="1"/>
      <c r="C480" s="44"/>
      <c r="D480" s="44"/>
      <c r="E480" s="45"/>
      <c r="F480" s="44"/>
      <c r="G480" s="44"/>
      <c r="H480" s="44"/>
      <c r="I480" s="44"/>
    </row>
    <row r="481" spans="2:9">
      <c r="B481" s="1"/>
      <c r="C481" s="44"/>
      <c r="D481" s="44"/>
      <c r="E481" s="45"/>
      <c r="F481" s="44"/>
      <c r="G481" s="44"/>
      <c r="H481" s="44"/>
      <c r="I481" s="44"/>
    </row>
    <row r="482" spans="2:9">
      <c r="B482" s="1"/>
      <c r="C482" s="44"/>
      <c r="D482" s="44"/>
      <c r="E482" s="45"/>
      <c r="F482" s="44"/>
      <c r="G482" s="44"/>
      <c r="H482" s="44"/>
      <c r="I482" s="44"/>
    </row>
    <row r="483" spans="2:9">
      <c r="B483" s="1"/>
      <c r="C483" s="44"/>
      <c r="D483" s="44"/>
      <c r="E483" s="45"/>
      <c r="F483" s="44"/>
      <c r="G483" s="44"/>
      <c r="H483" s="44"/>
      <c r="I483" s="44"/>
    </row>
    <row r="484" spans="2:9">
      <c r="B484" s="1"/>
      <c r="C484" s="44"/>
      <c r="D484" s="44"/>
      <c r="E484" s="45"/>
      <c r="F484" s="44"/>
      <c r="G484" s="44"/>
      <c r="H484" s="44"/>
      <c r="I484" s="44"/>
    </row>
    <row r="485" spans="2:9">
      <c r="B485" s="1"/>
      <c r="C485" s="44"/>
      <c r="D485" s="44"/>
      <c r="E485" s="45"/>
      <c r="F485" s="44"/>
      <c r="G485" s="44"/>
      <c r="H485" s="44"/>
      <c r="I485" s="44"/>
    </row>
    <row r="486" spans="2:9">
      <c r="B486" s="1"/>
      <c r="C486" s="44"/>
      <c r="D486" s="44"/>
      <c r="E486" s="45"/>
      <c r="F486" s="44"/>
      <c r="G486" s="44"/>
      <c r="H486" s="44"/>
      <c r="I486" s="44"/>
    </row>
    <row r="487" spans="2:9">
      <c r="B487" s="1"/>
      <c r="C487" s="44"/>
      <c r="D487" s="44"/>
      <c r="E487" s="45"/>
      <c r="F487" s="44"/>
      <c r="G487" s="44"/>
      <c r="H487" s="44"/>
      <c r="I487" s="44"/>
    </row>
    <row r="488" spans="2:9">
      <c r="B488" s="1"/>
      <c r="C488" s="44"/>
      <c r="D488" s="44"/>
      <c r="E488" s="45"/>
      <c r="F488" s="44"/>
      <c r="G488" s="44"/>
      <c r="H488" s="44"/>
      <c r="I488" s="44"/>
    </row>
    <row r="489" spans="2:9">
      <c r="B489" s="1"/>
      <c r="C489" s="44"/>
      <c r="D489" s="44"/>
      <c r="E489" s="45"/>
      <c r="F489" s="44"/>
      <c r="G489" s="44"/>
      <c r="H489" s="44"/>
      <c r="I489" s="44"/>
    </row>
    <row r="490" spans="2:9">
      <c r="B490" s="1"/>
      <c r="C490" s="44"/>
      <c r="D490" s="44"/>
      <c r="E490" s="45"/>
      <c r="F490" s="44"/>
      <c r="G490" s="44"/>
      <c r="H490" s="44"/>
      <c r="I490" s="44"/>
    </row>
    <row r="491" spans="2:9">
      <c r="B491" s="1"/>
      <c r="C491" s="44"/>
      <c r="D491" s="44"/>
      <c r="E491" s="45"/>
      <c r="F491" s="44"/>
      <c r="G491" s="44"/>
      <c r="H491" s="44"/>
      <c r="I491" s="44"/>
    </row>
    <row r="492" spans="2:9">
      <c r="B492" s="1"/>
      <c r="C492" s="44"/>
      <c r="D492" s="44"/>
      <c r="E492" s="45"/>
      <c r="F492" s="44"/>
      <c r="G492" s="44"/>
      <c r="H492" s="44"/>
      <c r="I492" s="44"/>
    </row>
    <row r="493" spans="2:9">
      <c r="B493" s="1"/>
      <c r="C493" s="44"/>
      <c r="D493" s="44"/>
      <c r="E493" s="45"/>
      <c r="F493" s="44"/>
      <c r="G493" s="44"/>
      <c r="H493" s="44"/>
      <c r="I493" s="44"/>
    </row>
    <row r="494" spans="2:9">
      <c r="B494" s="1"/>
      <c r="C494" s="44"/>
      <c r="D494" s="44"/>
      <c r="E494" s="45"/>
      <c r="F494" s="44"/>
      <c r="G494" s="44"/>
      <c r="H494" s="44"/>
      <c r="I494" s="44"/>
    </row>
    <row r="495" spans="2:9">
      <c r="B495" s="1"/>
      <c r="C495" s="44"/>
      <c r="D495" s="44"/>
      <c r="E495" s="45"/>
      <c r="F495" s="44"/>
      <c r="G495" s="44"/>
      <c r="H495" s="44"/>
      <c r="I495" s="44"/>
    </row>
    <row r="496" spans="2:9">
      <c r="B496" s="1"/>
      <c r="C496" s="44"/>
      <c r="D496" s="44"/>
      <c r="E496" s="45"/>
      <c r="F496" s="44"/>
      <c r="G496" s="44"/>
      <c r="H496" s="44"/>
      <c r="I496" s="44"/>
    </row>
    <row r="497" spans="2:9">
      <c r="B497" s="1"/>
      <c r="C497" s="44"/>
      <c r="D497" s="44"/>
      <c r="E497" s="45"/>
      <c r="F497" s="44"/>
      <c r="G497" s="44"/>
      <c r="H497" s="44"/>
      <c r="I497" s="44"/>
    </row>
    <row r="498" spans="2:9">
      <c r="B498" s="1"/>
      <c r="C498" s="44"/>
      <c r="D498" s="44"/>
      <c r="E498" s="45"/>
      <c r="F498" s="44"/>
      <c r="G498" s="44"/>
      <c r="H498" s="44"/>
      <c r="I498" s="44"/>
    </row>
    <row r="499" spans="2:9">
      <c r="B499" s="1"/>
      <c r="C499" s="44"/>
      <c r="D499" s="44"/>
      <c r="E499" s="45"/>
      <c r="F499" s="44"/>
      <c r="G499" s="44"/>
      <c r="H499" s="44"/>
      <c r="I499" s="44"/>
    </row>
    <row r="500" spans="2:9">
      <c r="B500" s="1"/>
      <c r="C500" s="44"/>
      <c r="D500" s="44"/>
      <c r="E500" s="45"/>
      <c r="F500" s="44"/>
      <c r="G500" s="44"/>
      <c r="H500" s="44"/>
      <c r="I500" s="44"/>
    </row>
    <row r="501" spans="2:9">
      <c r="B501" s="1"/>
      <c r="C501" s="44"/>
      <c r="D501" s="44"/>
      <c r="E501" s="45"/>
      <c r="F501" s="44"/>
      <c r="G501" s="44"/>
      <c r="H501" s="44"/>
      <c r="I501" s="44"/>
    </row>
    <row r="502" spans="2:9">
      <c r="B502" s="1"/>
      <c r="C502" s="44"/>
      <c r="D502" s="44"/>
      <c r="E502" s="45"/>
      <c r="F502" s="44"/>
      <c r="G502" s="44"/>
      <c r="H502" s="44"/>
      <c r="I502" s="44"/>
    </row>
    <row r="503" spans="2:9">
      <c r="B503" s="1"/>
      <c r="C503" s="44"/>
      <c r="D503" s="44"/>
      <c r="E503" s="45"/>
      <c r="F503" s="44"/>
      <c r="G503" s="44"/>
      <c r="H503" s="44"/>
      <c r="I503" s="44"/>
    </row>
    <row r="504" spans="2:9">
      <c r="B504" s="1"/>
      <c r="C504" s="44"/>
      <c r="D504" s="44"/>
      <c r="E504" s="45"/>
      <c r="F504" s="44"/>
      <c r="G504" s="44"/>
      <c r="H504" s="44"/>
      <c r="I504" s="44"/>
    </row>
    <row r="505" spans="2:9">
      <c r="B505" s="1"/>
      <c r="C505" s="44"/>
      <c r="D505" s="44"/>
      <c r="E505" s="45"/>
      <c r="F505" s="44"/>
      <c r="G505" s="44"/>
      <c r="H505" s="44"/>
      <c r="I505" s="44"/>
    </row>
    <row r="506" spans="2:9">
      <c r="B506" s="1"/>
      <c r="C506" s="44"/>
      <c r="D506" s="44"/>
      <c r="E506" s="45"/>
      <c r="F506" s="44"/>
      <c r="G506" s="44"/>
      <c r="H506" s="44"/>
      <c r="I506" s="44"/>
    </row>
    <row r="507" spans="2:9">
      <c r="B507" s="1"/>
      <c r="C507" s="44"/>
      <c r="D507" s="44"/>
      <c r="E507" s="45"/>
      <c r="F507" s="44"/>
      <c r="G507" s="44"/>
      <c r="H507" s="44"/>
      <c r="I507" s="44"/>
    </row>
    <row r="508" spans="2:9">
      <c r="B508" s="1"/>
      <c r="C508" s="44"/>
      <c r="D508" s="44"/>
      <c r="E508" s="45"/>
      <c r="F508" s="44"/>
      <c r="G508" s="44"/>
      <c r="H508" s="44"/>
      <c r="I508" s="44"/>
    </row>
    <row r="509" spans="2:9">
      <c r="B509" s="36"/>
      <c r="C509" s="44"/>
      <c r="D509" s="44"/>
      <c r="E509" s="44"/>
      <c r="F509" s="44"/>
      <c r="G509" s="44"/>
      <c r="H509" s="44"/>
      <c r="I509" s="44"/>
    </row>
    <row r="510" spans="2:9">
      <c r="B510" s="36"/>
      <c r="C510" s="44"/>
      <c r="D510" s="44"/>
      <c r="E510" s="44"/>
      <c r="F510" s="44"/>
      <c r="G510" s="44"/>
      <c r="H510" s="44"/>
      <c r="I510" s="44"/>
    </row>
    <row r="511" spans="2:9">
      <c r="B511" s="36"/>
      <c r="C511" s="44"/>
      <c r="D511" s="44"/>
      <c r="E511" s="44"/>
      <c r="F511" s="44"/>
      <c r="G511" s="44"/>
      <c r="H511" s="44"/>
      <c r="I511" s="44"/>
    </row>
    <row r="512" spans="2:9">
      <c r="B512" s="36"/>
      <c r="C512" s="44"/>
      <c r="D512" s="44"/>
      <c r="E512" s="44"/>
      <c r="F512" s="44"/>
      <c r="G512" s="44"/>
      <c r="H512" s="44"/>
      <c r="I512" s="44"/>
    </row>
    <row r="513" spans="2:9">
      <c r="B513" s="36"/>
      <c r="C513" s="44"/>
      <c r="D513" s="44"/>
      <c r="E513" s="44"/>
      <c r="F513" s="44"/>
      <c r="G513" s="44"/>
      <c r="H513" s="44"/>
      <c r="I513" s="44"/>
    </row>
    <row r="514" spans="2:9">
      <c r="B514" s="36"/>
      <c r="C514" s="44"/>
      <c r="D514" s="44"/>
      <c r="E514" s="44"/>
      <c r="F514" s="44"/>
      <c r="G514" s="44"/>
      <c r="H514" s="44"/>
      <c r="I514" s="44"/>
    </row>
    <row r="515" spans="2:9">
      <c r="B515" s="36"/>
      <c r="C515" s="44"/>
      <c r="D515" s="44"/>
      <c r="E515" s="44"/>
      <c r="F515" s="44"/>
      <c r="G515" s="44"/>
      <c r="H515" s="44"/>
      <c r="I515" s="44"/>
    </row>
    <row r="516" spans="2:9">
      <c r="B516" s="36"/>
      <c r="C516" s="44"/>
      <c r="D516" s="44"/>
      <c r="E516" s="44"/>
      <c r="F516" s="44"/>
      <c r="G516" s="44"/>
      <c r="H516" s="44"/>
      <c r="I516" s="44"/>
    </row>
    <row r="517" spans="2:9">
      <c r="B517" s="36"/>
      <c r="C517" s="44"/>
      <c r="D517" s="44"/>
      <c r="E517" s="44"/>
      <c r="F517" s="44"/>
      <c r="G517" s="44"/>
      <c r="H517" s="44"/>
      <c r="I517" s="44"/>
    </row>
    <row r="518" spans="2:9">
      <c r="B518" s="36"/>
      <c r="C518" s="44"/>
      <c r="D518" s="44"/>
      <c r="E518" s="44"/>
      <c r="F518" s="44"/>
      <c r="G518" s="44"/>
      <c r="H518" s="44"/>
      <c r="I518" s="44"/>
    </row>
    <row r="519" spans="2:9">
      <c r="B519" s="36"/>
      <c r="C519" s="44"/>
      <c r="D519" s="44"/>
      <c r="E519" s="44"/>
      <c r="F519" s="44"/>
      <c r="G519" s="44"/>
      <c r="H519" s="44"/>
      <c r="I519" s="44"/>
    </row>
    <row r="520" spans="2:9">
      <c r="B520" s="36"/>
      <c r="C520" s="44"/>
      <c r="D520" s="44"/>
      <c r="E520" s="44"/>
      <c r="F520" s="44"/>
      <c r="G520" s="44"/>
      <c r="H520" s="44"/>
      <c r="I520" s="44"/>
    </row>
    <row r="521" spans="2:9">
      <c r="B521" s="36"/>
      <c r="C521" s="44"/>
      <c r="D521" s="44"/>
      <c r="E521" s="44"/>
      <c r="F521" s="44"/>
      <c r="G521" s="44"/>
      <c r="H521" s="44"/>
      <c r="I521" s="44"/>
    </row>
    <row r="522" spans="2:9">
      <c r="B522" s="36"/>
      <c r="C522" s="44"/>
      <c r="D522" s="44"/>
      <c r="E522" s="44"/>
      <c r="F522" s="44"/>
      <c r="G522" s="44"/>
      <c r="H522" s="44"/>
      <c r="I522" s="44"/>
    </row>
    <row r="523" spans="2:9">
      <c r="B523" s="36"/>
      <c r="C523" s="44"/>
      <c r="D523" s="44"/>
      <c r="E523" s="44"/>
      <c r="F523" s="44"/>
      <c r="G523" s="44"/>
      <c r="H523" s="44"/>
      <c r="I523" s="44"/>
    </row>
    <row r="524" spans="2:9">
      <c r="B524" s="36"/>
      <c r="C524" s="44"/>
      <c r="D524" s="44"/>
      <c r="E524" s="44"/>
      <c r="F524" s="44"/>
      <c r="G524" s="44"/>
      <c r="H524" s="44"/>
      <c r="I524" s="44"/>
    </row>
    <row r="525" spans="2:9">
      <c r="B525" s="36"/>
      <c r="C525" s="44"/>
      <c r="D525" s="44"/>
      <c r="E525" s="44"/>
      <c r="F525" s="44"/>
      <c r="G525" s="44"/>
      <c r="H525" s="44"/>
      <c r="I525" s="44"/>
    </row>
    <row r="526" spans="2:9">
      <c r="B526" s="36"/>
      <c r="C526" s="44"/>
      <c r="D526" s="44"/>
      <c r="E526" s="44"/>
      <c r="F526" s="44"/>
      <c r="G526" s="44"/>
      <c r="H526" s="44"/>
      <c r="I526" s="44"/>
    </row>
    <row r="527" spans="2:9">
      <c r="B527" s="36"/>
      <c r="C527" s="44"/>
      <c r="D527" s="44"/>
      <c r="E527" s="44"/>
      <c r="F527" s="44"/>
      <c r="G527" s="44"/>
      <c r="H527" s="44"/>
      <c r="I527" s="44"/>
    </row>
    <row r="528" spans="2:9">
      <c r="B528" s="36"/>
      <c r="C528" s="44"/>
      <c r="D528" s="44"/>
      <c r="E528" s="44"/>
      <c r="F528" s="44"/>
      <c r="G528" s="44"/>
      <c r="H528" s="44"/>
      <c r="I528" s="44"/>
    </row>
    <row r="529" spans="2:9">
      <c r="B529" s="36"/>
      <c r="C529" s="44"/>
      <c r="D529" s="44"/>
      <c r="E529" s="44"/>
      <c r="F529" s="44"/>
      <c r="G529" s="44"/>
      <c r="H529" s="44"/>
      <c r="I529" s="44"/>
    </row>
    <row r="530" spans="2:9">
      <c r="B530" s="36"/>
      <c r="C530" s="44"/>
      <c r="D530" s="44"/>
      <c r="E530" s="44"/>
      <c r="F530" s="44"/>
      <c r="G530" s="44"/>
      <c r="H530" s="44"/>
      <c r="I530" s="44"/>
    </row>
    <row r="531" spans="2:9">
      <c r="B531" s="36"/>
      <c r="C531" s="44"/>
      <c r="D531" s="44"/>
      <c r="E531" s="44"/>
      <c r="F531" s="44"/>
      <c r="G531" s="44"/>
      <c r="H531" s="44"/>
      <c r="I531" s="44"/>
    </row>
    <row r="532" spans="2:9">
      <c r="B532" s="36"/>
      <c r="C532" s="44"/>
      <c r="D532" s="44"/>
      <c r="E532" s="44"/>
      <c r="F532" s="44"/>
      <c r="G532" s="44"/>
      <c r="H532" s="44"/>
      <c r="I532" s="44"/>
    </row>
    <row r="533" spans="2:9">
      <c r="B533" s="36"/>
      <c r="C533" s="44"/>
      <c r="D533" s="44"/>
      <c r="E533" s="44"/>
      <c r="F533" s="44"/>
      <c r="G533" s="44"/>
      <c r="H533" s="44"/>
      <c r="I533" s="44"/>
    </row>
    <row r="534" spans="2:9">
      <c r="B534" s="36"/>
      <c r="C534" s="44"/>
      <c r="D534" s="44"/>
      <c r="E534" s="44"/>
      <c r="F534" s="44"/>
      <c r="G534" s="44"/>
      <c r="H534" s="44"/>
      <c r="I534" s="44"/>
    </row>
    <row r="535" spans="2:9">
      <c r="B535" s="36"/>
      <c r="C535" s="44"/>
      <c r="D535" s="44"/>
      <c r="E535" s="44"/>
      <c r="F535" s="44"/>
      <c r="G535" s="44"/>
      <c r="H535" s="44"/>
      <c r="I535" s="44"/>
    </row>
    <row r="536" spans="2:9">
      <c r="B536" s="36"/>
      <c r="C536" s="44"/>
      <c r="D536" s="44"/>
      <c r="E536" s="44"/>
      <c r="F536" s="44"/>
      <c r="G536" s="44"/>
      <c r="H536" s="44"/>
      <c r="I536" s="44"/>
    </row>
    <row r="537" spans="2:9">
      <c r="B537" s="36"/>
      <c r="C537" s="44"/>
      <c r="D537" s="44"/>
      <c r="E537" s="44"/>
      <c r="F537" s="44"/>
      <c r="G537" s="44"/>
      <c r="H537" s="44"/>
      <c r="I537" s="44"/>
    </row>
    <row r="538" spans="2:9">
      <c r="B538" s="36"/>
      <c r="C538" s="44"/>
      <c r="D538" s="44"/>
      <c r="E538" s="44"/>
      <c r="F538" s="44"/>
      <c r="G538" s="44"/>
      <c r="H538" s="44"/>
      <c r="I538" s="44"/>
    </row>
    <row r="539" spans="2:9">
      <c r="B539" s="36"/>
      <c r="C539" s="44"/>
      <c r="D539" s="44"/>
      <c r="E539" s="44"/>
      <c r="F539" s="44"/>
      <c r="G539" s="44"/>
      <c r="H539" s="44"/>
      <c r="I539" s="44"/>
    </row>
    <row r="540" spans="2:9">
      <c r="B540" s="36"/>
      <c r="C540" s="44"/>
      <c r="D540" s="44"/>
      <c r="E540" s="44"/>
      <c r="F540" s="44"/>
      <c r="G540" s="44"/>
      <c r="H540" s="44"/>
      <c r="I540" s="44"/>
    </row>
    <row r="541" spans="2:9">
      <c r="B541" s="36"/>
      <c r="C541" s="44"/>
      <c r="D541" s="44"/>
      <c r="E541" s="44"/>
      <c r="F541" s="44"/>
      <c r="G541" s="44"/>
      <c r="H541" s="44"/>
      <c r="I541" s="44"/>
    </row>
    <row r="542" spans="2:9">
      <c r="B542" s="36"/>
      <c r="C542" s="44"/>
      <c r="D542" s="44"/>
      <c r="E542" s="44"/>
      <c r="F542" s="44"/>
      <c r="G542" s="44"/>
      <c r="H542" s="44"/>
      <c r="I542" s="44"/>
    </row>
    <row r="543" spans="2:9">
      <c r="B543" s="36"/>
      <c r="C543" s="44"/>
      <c r="D543" s="44"/>
      <c r="E543" s="44"/>
      <c r="F543" s="44"/>
      <c r="G543" s="44"/>
      <c r="H543" s="44"/>
      <c r="I543" s="44"/>
    </row>
    <row r="544" spans="2:9">
      <c r="B544" s="36"/>
      <c r="C544" s="44"/>
      <c r="D544" s="44"/>
      <c r="E544" s="44"/>
      <c r="F544" s="44"/>
      <c r="G544" s="44"/>
      <c r="H544" s="44"/>
      <c r="I544" s="44"/>
    </row>
    <row r="545" spans="2:9">
      <c r="B545" s="36"/>
      <c r="C545" s="44"/>
      <c r="D545" s="44"/>
      <c r="E545" s="44"/>
      <c r="F545" s="44"/>
      <c r="G545" s="44"/>
      <c r="H545" s="44"/>
      <c r="I545" s="44"/>
    </row>
    <row r="546" spans="2:9">
      <c r="B546" s="36"/>
      <c r="C546" s="44"/>
      <c r="D546" s="44"/>
      <c r="E546" s="44"/>
      <c r="F546" s="44"/>
      <c r="G546" s="44"/>
      <c r="H546" s="44"/>
      <c r="I546" s="44"/>
    </row>
    <row r="547" spans="2:9">
      <c r="B547" s="36"/>
      <c r="C547" s="44"/>
      <c r="D547" s="44"/>
      <c r="E547" s="44"/>
      <c r="F547" s="44"/>
      <c r="G547" s="44"/>
      <c r="H547" s="44"/>
      <c r="I547" s="44"/>
    </row>
    <row r="548" spans="2:9">
      <c r="B548" s="36"/>
      <c r="C548" s="44"/>
      <c r="D548" s="44"/>
      <c r="E548" s="44"/>
      <c r="F548" s="44"/>
      <c r="G548" s="44"/>
      <c r="H548" s="44"/>
      <c r="I548" s="44"/>
    </row>
    <row r="549" spans="2:9">
      <c r="B549" s="36"/>
      <c r="C549" s="44"/>
      <c r="D549" s="44"/>
      <c r="E549" s="44"/>
      <c r="F549" s="44"/>
      <c r="G549" s="44"/>
      <c r="H549" s="44"/>
      <c r="I549" s="44"/>
    </row>
    <row r="550" spans="2:9">
      <c r="B550" s="36"/>
      <c r="C550" s="44"/>
      <c r="D550" s="44"/>
      <c r="E550" s="44"/>
      <c r="F550" s="44"/>
      <c r="G550" s="44"/>
      <c r="H550" s="44"/>
      <c r="I550" s="44"/>
    </row>
    <row r="551" spans="2:9">
      <c r="B551" s="36"/>
      <c r="C551" s="44"/>
      <c r="D551" s="44"/>
      <c r="E551" s="44"/>
      <c r="F551" s="44"/>
      <c r="G551" s="44"/>
      <c r="H551" s="44"/>
      <c r="I551" s="44"/>
    </row>
    <row r="552" spans="2:9">
      <c r="B552" s="36"/>
      <c r="C552" s="44"/>
      <c r="D552" s="44"/>
      <c r="E552" s="44"/>
      <c r="F552" s="44"/>
      <c r="G552" s="44"/>
      <c r="H552" s="44"/>
      <c r="I552" s="44"/>
    </row>
    <row r="553" spans="2:9">
      <c r="B553" s="36"/>
      <c r="C553" s="44"/>
      <c r="D553" s="44"/>
      <c r="E553" s="44"/>
      <c r="F553" s="44"/>
      <c r="G553" s="44"/>
      <c r="H553" s="44"/>
      <c r="I553" s="44"/>
    </row>
    <row r="554" spans="2:9">
      <c r="B554" s="36"/>
      <c r="C554" s="36"/>
      <c r="D554" s="36"/>
      <c r="E554" s="36"/>
      <c r="F554" s="36"/>
      <c r="G554" s="36"/>
      <c r="H554" s="36"/>
      <c r="I554" s="36"/>
    </row>
    <row r="555" spans="2:9">
      <c r="B555" s="36"/>
      <c r="C555" s="36"/>
      <c r="D555" s="36"/>
      <c r="E555" s="36"/>
      <c r="F555" s="36"/>
      <c r="G555" s="36"/>
      <c r="H555" s="36"/>
      <c r="I555" s="36"/>
    </row>
    <row r="556" spans="2:9">
      <c r="B556" s="36"/>
      <c r="C556" s="36"/>
      <c r="D556" s="36"/>
      <c r="E556" s="36"/>
      <c r="F556" s="36"/>
      <c r="G556" s="36"/>
      <c r="H556" s="36"/>
      <c r="I556" s="36"/>
    </row>
    <row r="557" spans="2:9">
      <c r="B557" s="36"/>
      <c r="C557" s="36"/>
      <c r="D557" s="36"/>
      <c r="E557" s="36"/>
      <c r="F557" s="36"/>
      <c r="G557" s="36"/>
      <c r="H557" s="36"/>
      <c r="I557" s="36"/>
    </row>
    <row r="558" spans="2:9">
      <c r="B558" s="36"/>
      <c r="C558" s="36"/>
      <c r="D558" s="36"/>
      <c r="E558" s="36"/>
      <c r="F558" s="36"/>
      <c r="G558" s="36"/>
      <c r="H558" s="36"/>
      <c r="I558" s="36"/>
    </row>
    <row r="559" spans="2:9">
      <c r="B559" s="36"/>
      <c r="C559" s="36"/>
      <c r="D559" s="36"/>
      <c r="E559" s="36"/>
      <c r="F559" s="36"/>
      <c r="G559" s="36"/>
      <c r="H559" s="36"/>
      <c r="I559" s="36"/>
    </row>
    <row r="560" spans="2:9">
      <c r="B560" s="36"/>
      <c r="C560" s="36"/>
      <c r="D560" s="36"/>
      <c r="E560" s="36"/>
      <c r="F560" s="36"/>
      <c r="G560" s="36"/>
      <c r="H560" s="36"/>
      <c r="I560" s="36"/>
    </row>
    <row r="561" spans="2:9">
      <c r="B561" s="36"/>
      <c r="C561" s="36"/>
      <c r="D561" s="36"/>
      <c r="E561" s="36"/>
      <c r="F561" s="36"/>
      <c r="G561" s="36"/>
      <c r="H561" s="36"/>
      <c r="I561" s="36"/>
    </row>
    <row r="562" spans="2:9">
      <c r="B562" s="36"/>
      <c r="C562" s="36"/>
      <c r="D562" s="36"/>
      <c r="E562" s="36"/>
      <c r="F562" s="36"/>
      <c r="G562" s="36"/>
      <c r="H562" s="36"/>
      <c r="I562" s="36"/>
    </row>
    <row r="563" spans="2:9">
      <c r="B563" s="36"/>
      <c r="C563" s="36"/>
      <c r="D563" s="36"/>
      <c r="E563" s="36"/>
      <c r="F563" s="36"/>
      <c r="G563" s="36"/>
      <c r="H563" s="36"/>
      <c r="I563" s="36"/>
    </row>
    <row r="564" spans="2:9">
      <c r="B564" s="36"/>
      <c r="C564" s="36"/>
      <c r="D564" s="36"/>
      <c r="E564" s="36"/>
      <c r="F564" s="36"/>
      <c r="G564" s="36"/>
      <c r="H564" s="36"/>
      <c r="I564" s="36"/>
    </row>
    <row r="565" spans="2:9">
      <c r="B565" s="36"/>
      <c r="C565" s="36"/>
      <c r="D565" s="36"/>
      <c r="E565" s="36"/>
      <c r="F565" s="36"/>
      <c r="G565" s="36"/>
      <c r="H565" s="36"/>
      <c r="I565" s="36"/>
    </row>
    <row r="566" spans="2:9">
      <c r="B566" s="36"/>
      <c r="C566" s="36"/>
      <c r="D566" s="36"/>
      <c r="E566" s="36"/>
      <c r="F566" s="36"/>
      <c r="G566" s="36"/>
      <c r="H566" s="36"/>
      <c r="I566" s="36"/>
    </row>
    <row r="567" spans="2:9">
      <c r="B567" s="36"/>
      <c r="C567" s="36"/>
      <c r="D567" s="36"/>
      <c r="E567" s="36"/>
      <c r="F567" s="36"/>
      <c r="G567" s="36"/>
      <c r="H567" s="36"/>
      <c r="I567" s="36"/>
    </row>
    <row r="568" spans="2:9">
      <c r="B568" s="36"/>
      <c r="C568" s="36"/>
      <c r="D568" s="36"/>
      <c r="E568" s="36"/>
      <c r="F568" s="36"/>
      <c r="G568" s="36"/>
      <c r="H568" s="36"/>
      <c r="I568" s="36"/>
    </row>
    <row r="569" spans="2:9">
      <c r="B569" s="36"/>
      <c r="C569" s="36"/>
      <c r="D569" s="36"/>
      <c r="E569" s="36"/>
      <c r="F569" s="36"/>
      <c r="G569" s="36"/>
      <c r="H569" s="36"/>
      <c r="I569" s="36"/>
    </row>
    <row r="570" spans="2:9">
      <c r="B570" s="36"/>
      <c r="C570" s="36"/>
      <c r="D570" s="36"/>
      <c r="E570" s="36"/>
      <c r="F570" s="36"/>
      <c r="G570" s="36"/>
      <c r="H570" s="36"/>
      <c r="I570" s="36"/>
    </row>
    <row r="571" spans="2:9">
      <c r="B571" s="36"/>
      <c r="C571" s="36"/>
      <c r="D571" s="36"/>
      <c r="E571" s="36"/>
      <c r="F571" s="36"/>
      <c r="G571" s="36"/>
      <c r="H571" s="36"/>
      <c r="I571" s="36"/>
    </row>
    <row r="572" spans="2:9">
      <c r="B572" s="36"/>
      <c r="C572" s="36"/>
      <c r="D572" s="36"/>
      <c r="E572" s="36"/>
      <c r="F572" s="36"/>
      <c r="G572" s="36"/>
      <c r="H572" s="36"/>
      <c r="I572" s="36"/>
    </row>
    <row r="573" spans="2:9">
      <c r="B573" s="36"/>
      <c r="C573" s="36"/>
      <c r="D573" s="36"/>
      <c r="E573" s="36"/>
      <c r="F573" s="36"/>
      <c r="G573" s="36"/>
      <c r="H573" s="36"/>
      <c r="I573" s="36"/>
    </row>
    <row r="574" spans="2:9">
      <c r="B574" s="36"/>
      <c r="C574" s="36"/>
      <c r="D574" s="36"/>
      <c r="E574" s="36"/>
      <c r="F574" s="36"/>
      <c r="G574" s="36"/>
      <c r="H574" s="36"/>
      <c r="I574" s="36"/>
    </row>
    <row r="575" spans="2:9">
      <c r="B575" s="36"/>
      <c r="C575" s="36"/>
      <c r="D575" s="36"/>
      <c r="E575" s="36"/>
      <c r="F575" s="36"/>
      <c r="G575" s="36"/>
      <c r="H575" s="36"/>
      <c r="I575" s="36"/>
    </row>
    <row r="576" spans="2:9">
      <c r="B576" s="36"/>
      <c r="C576" s="36"/>
      <c r="D576" s="36"/>
      <c r="E576" s="36"/>
      <c r="F576" s="36"/>
      <c r="G576" s="36"/>
      <c r="H576" s="36"/>
      <c r="I576" s="36"/>
    </row>
    <row r="577" spans="2:9">
      <c r="B577" s="36"/>
      <c r="C577" s="36"/>
      <c r="D577" s="36"/>
      <c r="E577" s="36"/>
      <c r="F577" s="36"/>
      <c r="G577" s="36"/>
      <c r="H577" s="36"/>
      <c r="I577" s="36"/>
    </row>
    <row r="578" spans="2:9">
      <c r="B578" s="36"/>
      <c r="C578" s="36"/>
      <c r="D578" s="36"/>
      <c r="E578" s="36"/>
      <c r="F578" s="36"/>
      <c r="G578" s="36"/>
      <c r="H578" s="36"/>
      <c r="I578" s="36"/>
    </row>
    <row r="579" spans="2:9">
      <c r="B579" s="36"/>
      <c r="C579" s="36"/>
      <c r="D579" s="36"/>
      <c r="E579" s="36"/>
      <c r="F579" s="36"/>
      <c r="G579" s="36"/>
      <c r="H579" s="36"/>
      <c r="I579" s="36"/>
    </row>
    <row r="580" spans="2:9">
      <c r="B580" s="36"/>
      <c r="C580" s="36"/>
      <c r="D580" s="36"/>
      <c r="E580" s="36"/>
      <c r="F580" s="36"/>
      <c r="G580" s="36"/>
      <c r="H580" s="36"/>
      <c r="I580" s="36"/>
    </row>
    <row r="581" spans="2:9">
      <c r="B581" s="36"/>
      <c r="C581" s="36"/>
      <c r="D581" s="36"/>
      <c r="E581" s="36"/>
      <c r="F581" s="36"/>
      <c r="G581" s="36"/>
      <c r="H581" s="36"/>
      <c r="I581" s="36"/>
    </row>
    <row r="582" spans="2:9">
      <c r="B582" s="36"/>
      <c r="C582" s="36"/>
      <c r="D582" s="36"/>
      <c r="E582" s="36"/>
      <c r="F582" s="36"/>
      <c r="G582" s="36"/>
      <c r="H582" s="36"/>
      <c r="I582" s="36"/>
    </row>
    <row r="583" spans="2:9">
      <c r="B583" s="36"/>
      <c r="C583" s="36"/>
      <c r="D583" s="36"/>
      <c r="E583" s="36"/>
      <c r="F583" s="36"/>
      <c r="G583" s="36"/>
      <c r="H583" s="36"/>
      <c r="I583" s="36"/>
    </row>
    <row r="584" spans="2:9">
      <c r="B584" s="36"/>
      <c r="C584" s="36"/>
      <c r="D584" s="36"/>
      <c r="E584" s="36"/>
      <c r="F584" s="36"/>
      <c r="G584" s="36"/>
      <c r="H584" s="36"/>
      <c r="I584" s="36"/>
    </row>
    <row r="585" spans="2:9">
      <c r="B585" s="36"/>
      <c r="C585" s="36"/>
      <c r="D585" s="36"/>
      <c r="E585" s="36"/>
      <c r="F585" s="36"/>
      <c r="G585" s="36"/>
      <c r="H585" s="36"/>
      <c r="I585" s="36"/>
    </row>
    <row r="586" spans="2:9">
      <c r="B586" s="36"/>
      <c r="C586" s="36"/>
      <c r="D586" s="36"/>
      <c r="E586" s="36"/>
      <c r="F586" s="36"/>
      <c r="G586" s="36"/>
      <c r="H586" s="36"/>
      <c r="I586" s="36"/>
    </row>
    <row r="587" spans="2:9">
      <c r="B587" s="36"/>
      <c r="C587" s="36"/>
      <c r="D587" s="36"/>
      <c r="E587" s="36"/>
      <c r="F587" s="36"/>
      <c r="G587" s="36"/>
      <c r="H587" s="36"/>
      <c r="I587" s="36"/>
    </row>
    <row r="588" spans="2:9">
      <c r="B588" s="36"/>
      <c r="C588" s="36"/>
      <c r="D588" s="36"/>
      <c r="E588" s="36"/>
      <c r="F588" s="36"/>
      <c r="G588" s="36"/>
      <c r="H588" s="36"/>
      <c r="I588" s="36"/>
    </row>
    <row r="589" spans="2:9">
      <c r="B589" s="36"/>
      <c r="C589" s="36"/>
      <c r="D589" s="36"/>
      <c r="E589" s="36"/>
      <c r="F589" s="36"/>
      <c r="G589" s="36"/>
      <c r="H589" s="36"/>
      <c r="I589" s="36"/>
    </row>
    <row r="590" spans="2:9">
      <c r="B590" s="36"/>
      <c r="C590" s="36"/>
      <c r="D590" s="36"/>
      <c r="E590" s="36"/>
      <c r="F590" s="36"/>
      <c r="G590" s="36"/>
      <c r="H590" s="36"/>
      <c r="I590" s="36"/>
    </row>
    <row r="591" spans="2:9">
      <c r="B591" s="36"/>
      <c r="C591" s="36"/>
      <c r="D591" s="36"/>
      <c r="E591" s="36"/>
      <c r="F591" s="36"/>
      <c r="G591" s="36"/>
      <c r="H591" s="36"/>
      <c r="I591" s="36"/>
    </row>
    <row r="592" spans="2:9">
      <c r="B592" s="36"/>
      <c r="C592" s="36"/>
      <c r="D592" s="36"/>
      <c r="E592" s="36"/>
      <c r="F592" s="36"/>
      <c r="G592" s="36"/>
      <c r="H592" s="36"/>
      <c r="I592" s="36"/>
    </row>
    <row r="593" spans="2:9">
      <c r="B593" s="36"/>
      <c r="C593" s="36"/>
      <c r="D593" s="36"/>
      <c r="E593" s="36"/>
      <c r="F593" s="36"/>
      <c r="G593" s="36"/>
      <c r="H593" s="36"/>
      <c r="I593" s="36"/>
    </row>
    <row r="594" spans="2:9">
      <c r="B594" s="36"/>
      <c r="C594" s="36"/>
      <c r="D594" s="36"/>
      <c r="E594" s="36"/>
      <c r="F594" s="36"/>
      <c r="G594" s="36"/>
      <c r="H594" s="36"/>
      <c r="I594" s="36"/>
    </row>
    <row r="595" spans="2:9">
      <c r="B595" s="36"/>
      <c r="C595" s="36"/>
      <c r="D595" s="36"/>
      <c r="E595" s="36"/>
      <c r="F595" s="36"/>
      <c r="G595" s="36"/>
      <c r="H595" s="36"/>
      <c r="I595" s="36"/>
    </row>
    <row r="596" spans="2:9">
      <c r="B596" s="36"/>
      <c r="C596" s="36"/>
      <c r="D596" s="36"/>
      <c r="E596" s="36"/>
      <c r="F596" s="36"/>
      <c r="G596" s="36"/>
      <c r="H596" s="36"/>
      <c r="I596" s="36"/>
    </row>
    <row r="597" spans="2:9">
      <c r="B597" s="36"/>
      <c r="C597" s="36"/>
      <c r="D597" s="36"/>
      <c r="E597" s="36"/>
      <c r="F597" s="36"/>
      <c r="G597" s="36"/>
      <c r="H597" s="36"/>
      <c r="I597" s="36"/>
    </row>
    <row r="598" spans="2:9">
      <c r="B598" s="36"/>
      <c r="C598" s="36"/>
      <c r="D598" s="36"/>
      <c r="E598" s="36"/>
      <c r="F598" s="36"/>
      <c r="G598" s="36"/>
      <c r="H598" s="36"/>
      <c r="I598" s="36"/>
    </row>
    <row r="599" spans="2:9">
      <c r="B599" s="36"/>
      <c r="C599" s="36"/>
      <c r="D599" s="36"/>
      <c r="E599" s="36"/>
      <c r="F599" s="36"/>
      <c r="G599" s="36"/>
      <c r="H599" s="36"/>
      <c r="I599" s="36"/>
    </row>
    <row r="600" spans="2:9">
      <c r="B600" s="36"/>
      <c r="C600" s="36"/>
      <c r="D600" s="36"/>
      <c r="E600" s="36"/>
      <c r="F600" s="36"/>
      <c r="G600" s="36"/>
      <c r="H600" s="36"/>
      <c r="I600" s="36"/>
    </row>
    <row r="601" spans="2:9">
      <c r="B601" s="36"/>
      <c r="C601" s="36"/>
      <c r="D601" s="36"/>
      <c r="E601" s="36"/>
      <c r="F601" s="36"/>
      <c r="G601" s="36"/>
      <c r="H601" s="36"/>
      <c r="I601" s="36"/>
    </row>
    <row r="602" spans="2:9">
      <c r="B602" s="36"/>
      <c r="C602" s="36"/>
      <c r="D602" s="36"/>
      <c r="E602" s="36"/>
      <c r="F602" s="36"/>
      <c r="G602" s="36"/>
      <c r="H602" s="36"/>
      <c r="I602" s="36"/>
    </row>
  </sheetData>
  <pageMargins left="0.7" right="0.7" top="0.75" bottom="0.75" header="0.3" footer="0.3"/>
  <pageSetup paperSize="9" firstPageNumber="2147483648" orientation="portrait"/>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AF462"/>
  <sheetViews>
    <sheetView workbookViewId="0">
      <pane xSplit="2" ySplit="4" topLeftCell="C5" activePane="bottomRight" state="frozen"/>
      <selection sqref="A1:XFD1048576"/>
      <selection pane="topRight"/>
      <selection pane="bottomLeft"/>
      <selection pane="bottomRight" activeCell="A5" sqref="A5"/>
    </sheetView>
  </sheetViews>
  <sheetFormatPr baseColWidth="10" defaultColWidth="11.5" defaultRowHeight="16"/>
  <cols>
    <col min="1" max="1" width="7.6640625" style="1" bestFit="1" customWidth="1"/>
    <col min="2" max="2" width="14.5" style="1" bestFit="1" customWidth="1"/>
    <col min="3" max="5" width="38.5" style="31" bestFit="1" customWidth="1"/>
    <col min="6" max="6" width="35.83203125" style="31" bestFit="1" customWidth="1"/>
    <col min="7" max="7" width="28.83203125" style="31" bestFit="1" customWidth="1"/>
    <col min="8" max="8" width="19.5" style="31" customWidth="1"/>
    <col min="9" max="9" width="14.6640625" style="31" customWidth="1"/>
    <col min="10" max="10" width="57.1640625" style="31" customWidth="1"/>
    <col min="11" max="11" width="49.5" customWidth="1"/>
    <col min="12" max="12" width="39.5" customWidth="1"/>
    <col min="13" max="13" width="20.5" bestFit="1" customWidth="1"/>
    <col min="14" max="14" width="15.33203125" style="31" customWidth="1"/>
    <col min="15" max="15" width="20.5" customWidth="1"/>
    <col min="16" max="16" width="30.5" customWidth="1"/>
    <col min="17" max="17" width="20.5" customWidth="1"/>
    <col min="18" max="18" width="31.5" style="31" customWidth="1"/>
    <col min="19" max="20" width="20.5" style="31" customWidth="1"/>
    <col min="21" max="21" width="42.33203125" style="31" customWidth="1"/>
    <col min="22" max="23" width="32.1640625" style="31" customWidth="1"/>
    <col min="27" max="27" width="14.33203125" bestFit="1" customWidth="1"/>
    <col min="28" max="28" width="38.5" style="31" bestFit="1" customWidth="1"/>
    <col min="29" max="29" width="20.5" style="31" bestFit="1" customWidth="1"/>
    <col min="30" max="30" width="40" style="31" bestFit="1" customWidth="1"/>
    <col min="31" max="31" width="42.1640625" style="31" customWidth="1"/>
    <col min="32" max="32" width="39.1640625" style="31" customWidth="1"/>
    <col min="33" max="33" width="24.83203125" customWidth="1"/>
  </cols>
  <sheetData>
    <row r="1" spans="1:23">
      <c r="A1" s="1" t="s">
        <v>85</v>
      </c>
      <c r="B1" s="31" t="s">
        <v>135</v>
      </c>
      <c r="C1" s="34" t="s">
        <v>133</v>
      </c>
      <c r="D1" s="34" t="s">
        <v>204</v>
      </c>
      <c r="E1" s="34" t="s">
        <v>133</v>
      </c>
      <c r="F1" s="34" t="s">
        <v>87</v>
      </c>
      <c r="G1" s="34" t="s">
        <v>87</v>
      </c>
      <c r="H1" s="34" t="s">
        <v>87</v>
      </c>
      <c r="I1" s="34" t="s">
        <v>87</v>
      </c>
      <c r="J1" s="34" t="s">
        <v>87</v>
      </c>
      <c r="K1" s="34" t="s">
        <v>87</v>
      </c>
      <c r="L1" s="34" t="s">
        <v>87</v>
      </c>
      <c r="M1" s="34" t="s">
        <v>87</v>
      </c>
      <c r="N1" s="34" t="s">
        <v>87</v>
      </c>
      <c r="O1" s="34" t="s">
        <v>87</v>
      </c>
      <c r="P1" s="34" t="s">
        <v>87</v>
      </c>
      <c r="Q1" s="34" t="s">
        <v>87</v>
      </c>
      <c r="R1" s="34" t="s">
        <v>87</v>
      </c>
      <c r="S1" s="34" t="s">
        <v>87</v>
      </c>
      <c r="T1" s="34" t="s">
        <v>87</v>
      </c>
      <c r="U1" s="34" t="s">
        <v>87</v>
      </c>
      <c r="V1" s="34" t="s">
        <v>87</v>
      </c>
      <c r="W1" s="34" t="s">
        <v>87</v>
      </c>
    </row>
    <row r="2" spans="1:23" s="1" customFormat="1">
      <c r="A2" s="1" t="s">
        <v>88</v>
      </c>
      <c r="B2" s="37" t="s">
        <v>135</v>
      </c>
      <c r="C2" s="31" t="s">
        <v>89</v>
      </c>
      <c r="D2" s="31" t="s">
        <v>89</v>
      </c>
      <c r="E2" s="31" t="s">
        <v>89</v>
      </c>
      <c r="F2" s="31" t="s">
        <v>89</v>
      </c>
      <c r="G2" s="31" t="s">
        <v>89</v>
      </c>
      <c r="H2" s="31" t="s">
        <v>89</v>
      </c>
      <c r="I2" s="23" t="s">
        <v>90</v>
      </c>
      <c r="J2" s="23" t="s">
        <v>90</v>
      </c>
      <c r="K2" s="35" t="s">
        <v>89</v>
      </c>
      <c r="L2" s="35" t="s">
        <v>89</v>
      </c>
      <c r="M2" s="23" t="s">
        <v>90</v>
      </c>
      <c r="N2" s="31" t="s">
        <v>89</v>
      </c>
      <c r="O2" s="1" t="s">
        <v>89</v>
      </c>
      <c r="P2" s="31" t="s">
        <v>89</v>
      </c>
      <c r="Q2" s="31" t="s">
        <v>89</v>
      </c>
      <c r="R2" s="31" t="s">
        <v>89</v>
      </c>
      <c r="S2" s="31" t="s">
        <v>89</v>
      </c>
      <c r="T2" s="31" t="s">
        <v>89</v>
      </c>
      <c r="U2" s="31" t="s">
        <v>89</v>
      </c>
      <c r="V2" s="31" t="s">
        <v>89</v>
      </c>
      <c r="W2" s="31" t="s">
        <v>89</v>
      </c>
    </row>
    <row r="3" spans="1:23" ht="112">
      <c r="A3" s="38" t="s">
        <v>92</v>
      </c>
      <c r="B3" s="46" t="s">
        <v>164</v>
      </c>
      <c r="C3" s="38" t="s">
        <v>205</v>
      </c>
      <c r="D3" s="38" t="s">
        <v>206</v>
      </c>
      <c r="E3" s="39" t="s">
        <v>207</v>
      </c>
      <c r="F3" s="39" t="s">
        <v>208</v>
      </c>
      <c r="G3" s="38" t="s">
        <v>209</v>
      </c>
      <c r="H3" s="38" t="s">
        <v>210</v>
      </c>
      <c r="I3" s="125" t="s">
        <v>1121</v>
      </c>
      <c r="J3" s="38" t="s">
        <v>211</v>
      </c>
      <c r="K3" s="39" t="s">
        <v>195</v>
      </c>
      <c r="L3" s="38" t="s">
        <v>196</v>
      </c>
      <c r="M3" s="39" t="s">
        <v>212</v>
      </c>
      <c r="N3" s="38"/>
      <c r="O3" s="38" t="s">
        <v>213</v>
      </c>
      <c r="P3" s="39" t="s">
        <v>214</v>
      </c>
      <c r="Q3" s="38" t="s">
        <v>215</v>
      </c>
      <c r="R3" s="38" t="s">
        <v>216</v>
      </c>
      <c r="S3" s="38" t="s">
        <v>217</v>
      </c>
      <c r="T3" s="38" t="s">
        <v>218</v>
      </c>
      <c r="U3" s="38" t="s">
        <v>219</v>
      </c>
      <c r="V3" s="38" t="s">
        <v>220</v>
      </c>
      <c r="W3" s="38" t="s">
        <v>221</v>
      </c>
    </row>
    <row r="4" spans="1:23" s="47" customFormat="1">
      <c r="A4" s="48" t="s">
        <v>104</v>
      </c>
      <c r="B4" s="41" t="s">
        <v>105</v>
      </c>
      <c r="C4" s="49" t="s">
        <v>222</v>
      </c>
      <c r="D4" s="49" t="s">
        <v>223</v>
      </c>
      <c r="E4" s="49" t="s">
        <v>224</v>
      </c>
      <c r="F4" s="49" t="s">
        <v>225</v>
      </c>
      <c r="G4" s="49" t="s">
        <v>226</v>
      </c>
      <c r="H4" s="49" t="s">
        <v>227</v>
      </c>
      <c r="I4" s="49" t="s">
        <v>228</v>
      </c>
      <c r="J4" s="49" t="s">
        <v>229</v>
      </c>
      <c r="K4" s="50" t="s">
        <v>202</v>
      </c>
      <c r="L4" s="50" t="s">
        <v>203</v>
      </c>
      <c r="M4" s="50" t="s">
        <v>230</v>
      </c>
      <c r="N4" s="49" t="s">
        <v>231</v>
      </c>
      <c r="O4" s="49" t="s">
        <v>232</v>
      </c>
      <c r="P4" s="49" t="s">
        <v>233</v>
      </c>
      <c r="Q4" s="49" t="s">
        <v>234</v>
      </c>
      <c r="R4" s="49" t="s">
        <v>235</v>
      </c>
      <c r="S4" s="49" t="s">
        <v>236</v>
      </c>
      <c r="T4" s="49" t="s">
        <v>237</v>
      </c>
      <c r="U4" s="50" t="s">
        <v>238</v>
      </c>
      <c r="V4" s="50" t="s">
        <v>239</v>
      </c>
      <c r="W4" s="50" t="s">
        <v>240</v>
      </c>
    </row>
    <row r="5" spans="1:23">
      <c r="A5" s="1" t="s">
        <v>116</v>
      </c>
      <c r="B5" s="1" t="str">
        <f>samples_g[[#This Row],[alias]]</f>
        <v>sam_60088</v>
      </c>
      <c r="C5" s="5"/>
      <c r="E5" s="45"/>
      <c r="F5" s="31" t="s">
        <v>1036</v>
      </c>
      <c r="I5" s="45" t="s">
        <v>418</v>
      </c>
      <c r="K5" s="44"/>
      <c r="L5" s="44"/>
      <c r="O5" s="44"/>
      <c r="P5" s="31"/>
      <c r="Q5" s="31"/>
    </row>
    <row r="6" spans="1:23">
      <c r="A6" s="1" t="s">
        <v>116</v>
      </c>
      <c r="B6" s="1" t="str">
        <f>samples_g[[#This Row],[alias]]</f>
        <v>sam_60089</v>
      </c>
      <c r="C6" s="5"/>
      <c r="E6" s="45"/>
      <c r="F6" s="31" t="s">
        <v>1036</v>
      </c>
      <c r="I6" s="45" t="s">
        <v>418</v>
      </c>
      <c r="K6" s="44"/>
      <c r="L6" s="44"/>
      <c r="O6" s="44"/>
      <c r="P6" s="31"/>
      <c r="Q6" s="31"/>
    </row>
    <row r="7" spans="1:23">
      <c r="A7" s="1" t="s">
        <v>116</v>
      </c>
      <c r="B7" s="1" t="str">
        <f>samples_g[[#This Row],[alias]]</f>
        <v>sam_60090</v>
      </c>
      <c r="C7" s="5"/>
      <c r="E7" s="45"/>
      <c r="F7" s="31" t="s">
        <v>1036</v>
      </c>
      <c r="I7" s="45" t="s">
        <v>447</v>
      </c>
      <c r="K7" s="44"/>
      <c r="L7" s="44"/>
      <c r="O7" s="44"/>
      <c r="P7" s="31"/>
      <c r="Q7" s="31"/>
    </row>
    <row r="8" spans="1:23">
      <c r="A8" s="1" t="s">
        <v>116</v>
      </c>
      <c r="B8" s="1" t="str">
        <f>samples_g[[#This Row],[alias]]</f>
        <v>sam_60091</v>
      </c>
      <c r="C8" s="5"/>
      <c r="E8" s="45"/>
      <c r="F8" s="31" t="s">
        <v>1036</v>
      </c>
      <c r="I8" s="45" t="s">
        <v>447</v>
      </c>
      <c r="K8" s="44"/>
      <c r="L8" s="44"/>
      <c r="O8" s="44"/>
      <c r="P8" s="31"/>
      <c r="Q8" s="31"/>
    </row>
    <row r="9" spans="1:23">
      <c r="A9" s="1" t="s">
        <v>116</v>
      </c>
      <c r="B9" s="1" t="str">
        <f>samples_g[[#This Row],[alias]]</f>
        <v>sam_60092</v>
      </c>
      <c r="C9" s="5"/>
      <c r="E9" s="45"/>
      <c r="F9" s="31" t="s">
        <v>1036</v>
      </c>
      <c r="I9" s="45" t="s">
        <v>418</v>
      </c>
      <c r="K9" s="44"/>
      <c r="L9" s="44"/>
      <c r="O9" s="44"/>
      <c r="P9" s="31"/>
      <c r="Q9" s="31"/>
    </row>
    <row r="10" spans="1:23">
      <c r="A10" s="1" t="s">
        <v>116</v>
      </c>
      <c r="B10" s="1" t="str">
        <f>samples_g[[#This Row],[alias]]</f>
        <v>sam_60093</v>
      </c>
      <c r="C10" s="5"/>
      <c r="E10" s="45"/>
      <c r="F10" s="31" t="s">
        <v>1036</v>
      </c>
      <c r="I10" s="45" t="s">
        <v>418</v>
      </c>
      <c r="K10" s="44"/>
      <c r="L10" s="44"/>
      <c r="O10" s="44"/>
      <c r="P10" s="31"/>
      <c r="Q10" s="31"/>
    </row>
    <row r="11" spans="1:23">
      <c r="A11" s="1" t="s">
        <v>116</v>
      </c>
      <c r="B11" s="1" t="str">
        <f>samples_g[[#This Row],[alias]]</f>
        <v>sam_60094</v>
      </c>
      <c r="C11" s="5"/>
      <c r="E11" s="45"/>
      <c r="F11" s="31" t="s">
        <v>1036</v>
      </c>
      <c r="I11" s="45" t="s">
        <v>418</v>
      </c>
      <c r="K11" s="44"/>
      <c r="L11" s="44"/>
      <c r="O11" s="44"/>
      <c r="P11" s="31"/>
      <c r="Q11" s="31"/>
    </row>
    <row r="12" spans="1:23">
      <c r="A12" s="1" t="s">
        <v>116</v>
      </c>
      <c r="B12" s="1" t="str">
        <f>samples_g[[#This Row],[alias]]</f>
        <v>sam_60095</v>
      </c>
      <c r="C12" s="5"/>
      <c r="E12" s="45"/>
      <c r="F12" s="31" t="s">
        <v>1036</v>
      </c>
      <c r="I12" s="45" t="s">
        <v>418</v>
      </c>
      <c r="K12" s="44"/>
      <c r="L12" s="44"/>
      <c r="O12" s="44"/>
      <c r="P12" s="31"/>
      <c r="Q12" s="31"/>
    </row>
    <row r="13" spans="1:23">
      <c r="A13" s="1" t="s">
        <v>116</v>
      </c>
      <c r="B13" s="1" t="str">
        <f>samples_g[[#This Row],[alias]]</f>
        <v>sam_60096</v>
      </c>
      <c r="C13" s="5"/>
      <c r="E13" s="45"/>
      <c r="F13" s="31" t="s">
        <v>1036</v>
      </c>
      <c r="I13" s="45" t="s">
        <v>418</v>
      </c>
      <c r="K13" s="44"/>
      <c r="L13" s="44"/>
      <c r="O13" s="44"/>
      <c r="P13" s="31"/>
      <c r="Q13" s="31"/>
    </row>
    <row r="14" spans="1:23">
      <c r="A14" s="1" t="s">
        <v>116</v>
      </c>
      <c r="B14" s="1" t="str">
        <f>samples_g[[#This Row],[alias]]</f>
        <v>sam_60097</v>
      </c>
      <c r="C14" s="5"/>
      <c r="E14" s="45"/>
      <c r="F14" s="31" t="s">
        <v>1036</v>
      </c>
      <c r="I14" s="45" t="s">
        <v>418</v>
      </c>
      <c r="K14" s="44"/>
      <c r="L14" s="44"/>
      <c r="O14" s="44"/>
      <c r="P14" s="31"/>
      <c r="Q14" s="31"/>
    </row>
    <row r="15" spans="1:23">
      <c r="A15" s="1" t="s">
        <v>116</v>
      </c>
      <c r="B15" s="1" t="str">
        <f>samples_g[[#This Row],[alias]]</f>
        <v>sam_60098</v>
      </c>
      <c r="C15" s="5"/>
      <c r="E15" s="45"/>
      <c r="F15" s="31" t="s">
        <v>1036</v>
      </c>
      <c r="I15" s="45" t="s">
        <v>418</v>
      </c>
      <c r="K15" s="44"/>
      <c r="L15" s="44"/>
      <c r="O15" s="44"/>
      <c r="P15" s="31"/>
      <c r="Q15" s="31"/>
    </row>
    <row r="16" spans="1:23">
      <c r="A16" s="1" t="s">
        <v>116</v>
      </c>
      <c r="B16" s="1" t="str">
        <f>samples_g[[#This Row],[alias]]</f>
        <v>sam_60099</v>
      </c>
      <c r="C16" s="5"/>
      <c r="E16" s="45"/>
      <c r="F16" s="31" t="s">
        <v>1036</v>
      </c>
      <c r="I16" s="45" t="s">
        <v>418</v>
      </c>
      <c r="K16" s="44"/>
      <c r="L16" s="44"/>
      <c r="O16" s="44"/>
      <c r="P16" s="31"/>
      <c r="Q16" s="31"/>
    </row>
    <row r="17" spans="1:17">
      <c r="A17" s="1" t="s">
        <v>116</v>
      </c>
      <c r="B17" s="1" t="str">
        <f>samples_g[[#This Row],[alias]]</f>
        <v>sam_60100</v>
      </c>
      <c r="C17" s="5"/>
      <c r="E17" s="45"/>
      <c r="F17" s="31" t="s">
        <v>1036</v>
      </c>
      <c r="I17" s="45" t="s">
        <v>418</v>
      </c>
      <c r="K17" s="44"/>
      <c r="L17" s="44"/>
      <c r="O17" s="44"/>
      <c r="P17" s="31"/>
      <c r="Q17" s="31"/>
    </row>
    <row r="18" spans="1:17">
      <c r="A18" s="1" t="s">
        <v>116</v>
      </c>
      <c r="B18" s="1" t="str">
        <f>samples_g[[#This Row],[alias]]</f>
        <v>sam_60101</v>
      </c>
      <c r="C18" s="5"/>
      <c r="E18" s="45"/>
      <c r="F18" s="31" t="s">
        <v>1036</v>
      </c>
      <c r="I18" s="45" t="s">
        <v>418</v>
      </c>
      <c r="K18" s="44"/>
      <c r="L18" s="44"/>
      <c r="O18" s="44"/>
      <c r="P18" s="31"/>
      <c r="Q18" s="31"/>
    </row>
    <row r="19" spans="1:17">
      <c r="A19" s="1" t="s">
        <v>116</v>
      </c>
      <c r="B19" s="1" t="str">
        <f>samples_g[[#This Row],[alias]]</f>
        <v>sam_60102</v>
      </c>
      <c r="C19" s="5"/>
      <c r="E19" s="45"/>
      <c r="F19" s="31" t="s">
        <v>1036</v>
      </c>
      <c r="I19" s="45" t="s">
        <v>418</v>
      </c>
      <c r="K19" s="44"/>
      <c r="L19" s="44"/>
      <c r="O19" s="44"/>
      <c r="P19" s="31"/>
      <c r="Q19" s="31"/>
    </row>
    <row r="20" spans="1:17">
      <c r="A20" s="1" t="s">
        <v>116</v>
      </c>
      <c r="B20" s="1" t="str">
        <f>samples_g[[#This Row],[alias]]</f>
        <v>sam_60103</v>
      </c>
      <c r="C20" s="5"/>
      <c r="E20" s="45"/>
      <c r="F20" s="31" t="s">
        <v>1036</v>
      </c>
      <c r="I20" s="45" t="s">
        <v>418</v>
      </c>
      <c r="K20" s="44"/>
      <c r="L20" s="44"/>
      <c r="O20" s="44"/>
      <c r="P20" s="31"/>
      <c r="Q20" s="31"/>
    </row>
    <row r="21" spans="1:17">
      <c r="A21" s="1" t="s">
        <v>116</v>
      </c>
      <c r="B21" s="1" t="str">
        <f>samples_g[[#This Row],[alias]]</f>
        <v>sam_60104</v>
      </c>
      <c r="C21" s="5"/>
      <c r="E21" s="45"/>
      <c r="F21" s="31" t="s">
        <v>1036</v>
      </c>
      <c r="I21" s="45" t="s">
        <v>418</v>
      </c>
      <c r="K21" s="44"/>
      <c r="L21" s="44"/>
      <c r="O21" s="44"/>
      <c r="P21" s="31"/>
      <c r="Q21" s="31"/>
    </row>
    <row r="22" spans="1:17">
      <c r="A22" s="1" t="s">
        <v>116</v>
      </c>
      <c r="B22" s="1" t="str">
        <f>samples_g[[#This Row],[alias]]</f>
        <v>sam_60105</v>
      </c>
      <c r="C22" s="5"/>
      <c r="E22" s="45"/>
      <c r="F22" s="31" t="s">
        <v>1036</v>
      </c>
      <c r="I22" s="45" t="s">
        <v>447</v>
      </c>
      <c r="K22" s="44"/>
      <c r="L22" s="44"/>
      <c r="O22" s="44"/>
      <c r="P22" s="31"/>
      <c r="Q22" s="31"/>
    </row>
    <row r="23" spans="1:17">
      <c r="A23" s="1" t="s">
        <v>116</v>
      </c>
      <c r="B23" s="1" t="str">
        <f>samples_g[[#This Row],[alias]]</f>
        <v>sam_60106</v>
      </c>
      <c r="C23" s="5"/>
      <c r="E23" s="45"/>
      <c r="F23" s="31" t="s">
        <v>1036</v>
      </c>
      <c r="I23" s="45" t="s">
        <v>447</v>
      </c>
      <c r="K23" s="44"/>
      <c r="L23" s="44"/>
      <c r="O23" s="44"/>
      <c r="P23" s="31"/>
      <c r="Q23" s="31"/>
    </row>
    <row r="24" spans="1:17">
      <c r="A24" s="1" t="s">
        <v>116</v>
      </c>
      <c r="B24" s="1" t="str">
        <f>samples_g[[#This Row],[alias]]</f>
        <v>sam_60107</v>
      </c>
      <c r="C24" s="5"/>
      <c r="E24" s="45"/>
      <c r="F24" s="31" t="s">
        <v>1036</v>
      </c>
      <c r="I24" s="45" t="s">
        <v>418</v>
      </c>
      <c r="K24" s="44"/>
      <c r="L24" s="44"/>
      <c r="O24" s="44"/>
      <c r="P24" s="31"/>
      <c r="Q24" s="31"/>
    </row>
    <row r="25" spans="1:17">
      <c r="A25" s="1" t="s">
        <v>116</v>
      </c>
      <c r="B25" s="1" t="str">
        <f>samples_g[[#This Row],[alias]]</f>
        <v>sam_60108</v>
      </c>
      <c r="C25" s="5"/>
      <c r="E25" s="45"/>
      <c r="F25" s="31" t="s">
        <v>1036</v>
      </c>
      <c r="I25" s="45" t="s">
        <v>447</v>
      </c>
      <c r="K25" s="44"/>
      <c r="L25" s="44"/>
      <c r="O25" s="44"/>
      <c r="P25" s="31"/>
      <c r="Q25" s="31"/>
    </row>
    <row r="26" spans="1:17">
      <c r="A26" s="1" t="s">
        <v>116</v>
      </c>
      <c r="B26" s="1" t="str">
        <f>samples_g[[#This Row],[alias]]</f>
        <v>sam_60109</v>
      </c>
      <c r="C26" s="5"/>
      <c r="E26" s="45"/>
      <c r="F26" s="31" t="s">
        <v>1036</v>
      </c>
      <c r="I26" s="45" t="s">
        <v>418</v>
      </c>
      <c r="K26" s="44"/>
      <c r="L26" s="44"/>
      <c r="O26" s="44"/>
      <c r="P26" s="31"/>
      <c r="Q26" s="31"/>
    </row>
    <row r="27" spans="1:17">
      <c r="A27" s="1" t="s">
        <v>116</v>
      </c>
      <c r="B27" s="1" t="str">
        <f>samples_g[[#This Row],[alias]]</f>
        <v>sam_60110</v>
      </c>
      <c r="C27" s="5"/>
      <c r="E27" s="45"/>
      <c r="F27" s="31" t="s">
        <v>1036</v>
      </c>
      <c r="I27" s="45" t="s">
        <v>447</v>
      </c>
      <c r="K27" s="44"/>
      <c r="L27" s="44"/>
      <c r="O27" s="44"/>
      <c r="P27" s="31"/>
      <c r="Q27" s="31"/>
    </row>
    <row r="28" spans="1:17">
      <c r="A28" s="1" t="s">
        <v>116</v>
      </c>
      <c r="B28" s="1" t="str">
        <f>samples_g[[#This Row],[alias]]</f>
        <v>sam_60111</v>
      </c>
      <c r="C28" s="5"/>
      <c r="E28" s="45"/>
      <c r="F28" s="31" t="s">
        <v>1036</v>
      </c>
      <c r="I28" s="45" t="s">
        <v>447</v>
      </c>
      <c r="K28" s="44"/>
      <c r="L28" s="44"/>
      <c r="O28" s="44"/>
      <c r="P28" s="31"/>
      <c r="Q28" s="31"/>
    </row>
    <row r="29" spans="1:17">
      <c r="A29" s="1" t="s">
        <v>116</v>
      </c>
      <c r="B29" s="1" t="str">
        <f>samples_g[[#This Row],[alias]]</f>
        <v>sam_60112</v>
      </c>
      <c r="C29" s="5"/>
      <c r="E29" s="45"/>
      <c r="F29" s="31" t="s">
        <v>1036</v>
      </c>
      <c r="I29" s="45" t="s">
        <v>447</v>
      </c>
      <c r="K29" s="44"/>
      <c r="L29" s="44"/>
      <c r="O29" s="44"/>
      <c r="P29" s="31"/>
      <c r="Q29" s="31"/>
    </row>
    <row r="30" spans="1:17">
      <c r="A30" s="1" t="s">
        <v>116</v>
      </c>
      <c r="B30" s="1" t="str">
        <f>samples_g[[#This Row],[alias]]</f>
        <v>sam_60113</v>
      </c>
      <c r="C30" s="5"/>
      <c r="E30" s="45"/>
      <c r="F30" s="31" t="s">
        <v>1036</v>
      </c>
      <c r="I30" s="45" t="s">
        <v>447</v>
      </c>
      <c r="K30" s="44"/>
      <c r="L30" s="44"/>
      <c r="O30" s="44"/>
      <c r="P30" s="31"/>
      <c r="Q30" s="31"/>
    </row>
    <row r="31" spans="1:17">
      <c r="A31" s="1" t="s">
        <v>116</v>
      </c>
      <c r="B31" s="1" t="str">
        <f>samples_g[[#This Row],[alias]]</f>
        <v>sam_60114</v>
      </c>
      <c r="C31" s="5"/>
      <c r="E31" s="45"/>
      <c r="F31" s="31" t="s">
        <v>1036</v>
      </c>
      <c r="I31" s="45" t="s">
        <v>447</v>
      </c>
      <c r="K31" s="44"/>
      <c r="L31" s="44"/>
      <c r="O31" s="44"/>
      <c r="P31" s="31"/>
      <c r="Q31" s="31"/>
    </row>
    <row r="32" spans="1:17">
      <c r="A32" s="1" t="s">
        <v>116</v>
      </c>
      <c r="B32" s="1" t="str">
        <f>samples_g[[#This Row],[alias]]</f>
        <v>sam_60115</v>
      </c>
      <c r="C32" s="5"/>
      <c r="E32" s="45"/>
      <c r="F32" s="31" t="s">
        <v>1036</v>
      </c>
      <c r="I32" s="45" t="s">
        <v>418</v>
      </c>
      <c r="K32" s="44"/>
      <c r="L32" s="44"/>
      <c r="O32" s="44"/>
      <c r="P32" s="31"/>
      <c r="Q32" s="31"/>
    </row>
    <row r="33" spans="1:17">
      <c r="A33" s="1" t="s">
        <v>116</v>
      </c>
      <c r="B33" s="1" t="str">
        <f>samples_g[[#This Row],[alias]]</f>
        <v>sam_60116</v>
      </c>
      <c r="C33" s="5"/>
      <c r="E33" s="45"/>
      <c r="F33" s="31" t="s">
        <v>1036</v>
      </c>
      <c r="I33" s="45" t="s">
        <v>447</v>
      </c>
      <c r="K33" s="44"/>
      <c r="L33" s="44"/>
      <c r="O33" s="44"/>
      <c r="P33" s="31"/>
      <c r="Q33" s="31"/>
    </row>
    <row r="34" spans="1:17">
      <c r="A34" s="1" t="s">
        <v>116</v>
      </c>
      <c r="B34" s="1" t="str">
        <f>samples_g[[#This Row],[alias]]</f>
        <v>sam_60117</v>
      </c>
      <c r="C34" s="5"/>
      <c r="E34" s="45"/>
      <c r="F34" s="31" t="s">
        <v>1036</v>
      </c>
      <c r="I34" s="45" t="s">
        <v>447</v>
      </c>
      <c r="K34" s="44"/>
      <c r="L34" s="44"/>
      <c r="O34" s="44"/>
      <c r="P34" s="31"/>
      <c r="Q34" s="31"/>
    </row>
    <row r="35" spans="1:17">
      <c r="A35" s="1" t="s">
        <v>116</v>
      </c>
      <c r="B35" s="1" t="str">
        <f>samples_g[[#This Row],[alias]]</f>
        <v>sam_60118</v>
      </c>
      <c r="C35" s="5"/>
      <c r="E35" s="45"/>
      <c r="F35" s="31" t="s">
        <v>1036</v>
      </c>
      <c r="I35" s="45" t="s">
        <v>447</v>
      </c>
      <c r="K35" s="44"/>
      <c r="L35" s="44"/>
      <c r="O35" s="44"/>
      <c r="P35" s="31"/>
      <c r="Q35" s="31"/>
    </row>
    <row r="36" spans="1:17">
      <c r="A36" s="1" t="s">
        <v>116</v>
      </c>
      <c r="B36" s="1" t="str">
        <f>samples_g[[#This Row],[alias]]</f>
        <v>sam_60119</v>
      </c>
      <c r="C36" s="5"/>
      <c r="E36" s="45"/>
      <c r="F36" s="31" t="s">
        <v>1036</v>
      </c>
      <c r="I36" s="45" t="s">
        <v>447</v>
      </c>
      <c r="K36" s="44"/>
      <c r="L36" s="44"/>
      <c r="O36" s="44"/>
      <c r="P36" s="31"/>
      <c r="Q36" s="31"/>
    </row>
    <row r="37" spans="1:17">
      <c r="A37" s="1" t="s">
        <v>116</v>
      </c>
      <c r="B37" s="1" t="str">
        <f>samples_g[[#This Row],[alias]]</f>
        <v>sam_60120</v>
      </c>
      <c r="C37" s="5"/>
      <c r="E37" s="45"/>
      <c r="F37" s="31" t="s">
        <v>1036</v>
      </c>
      <c r="I37" s="45" t="s">
        <v>447</v>
      </c>
      <c r="K37" s="44"/>
      <c r="L37" s="44"/>
      <c r="O37" s="44"/>
      <c r="P37" s="31"/>
      <c r="Q37" s="31"/>
    </row>
    <row r="38" spans="1:17">
      <c r="A38" s="1" t="s">
        <v>116</v>
      </c>
      <c r="B38" s="1" t="str">
        <f>samples_g[[#This Row],[alias]]</f>
        <v>sam_60121</v>
      </c>
      <c r="C38" s="5"/>
      <c r="E38" s="45"/>
      <c r="F38" s="31" t="s">
        <v>1036</v>
      </c>
      <c r="I38" s="45" t="s">
        <v>447</v>
      </c>
      <c r="K38" s="44"/>
      <c r="L38" s="44"/>
      <c r="O38" s="44"/>
      <c r="P38" s="31"/>
      <c r="Q38" s="31"/>
    </row>
    <row r="39" spans="1:17">
      <c r="A39" s="1" t="s">
        <v>116</v>
      </c>
      <c r="B39" s="1" t="str">
        <f>samples_g[[#This Row],[alias]]</f>
        <v>sam_60122</v>
      </c>
      <c r="C39" s="5"/>
      <c r="E39" s="45"/>
      <c r="F39" s="31" t="s">
        <v>1036</v>
      </c>
      <c r="I39" s="45" t="s">
        <v>447</v>
      </c>
      <c r="K39" s="44"/>
      <c r="L39" s="44"/>
      <c r="O39" s="44"/>
      <c r="P39" s="31"/>
      <c r="Q39" s="31"/>
    </row>
    <row r="40" spans="1:17">
      <c r="A40" s="1" t="s">
        <v>116</v>
      </c>
      <c r="B40" s="1" t="str">
        <f>samples_g[[#This Row],[alias]]</f>
        <v>sam_60123</v>
      </c>
      <c r="C40" s="5"/>
      <c r="E40" s="45"/>
      <c r="F40" s="31" t="s">
        <v>1036</v>
      </c>
      <c r="I40" s="45" t="s">
        <v>447</v>
      </c>
      <c r="K40" s="44"/>
      <c r="L40" s="44"/>
      <c r="O40" s="44"/>
      <c r="P40" s="31"/>
      <c r="Q40" s="31"/>
    </row>
    <row r="41" spans="1:17">
      <c r="A41" s="1" t="s">
        <v>116</v>
      </c>
      <c r="B41" s="1" t="str">
        <f>samples_g[[#This Row],[alias]]</f>
        <v>sam_60124</v>
      </c>
      <c r="C41" s="5"/>
      <c r="E41" s="45"/>
      <c r="F41" s="31" t="s">
        <v>1036</v>
      </c>
      <c r="I41" s="45" t="s">
        <v>447</v>
      </c>
      <c r="K41" s="44"/>
      <c r="L41" s="44"/>
      <c r="O41" s="44"/>
      <c r="P41" s="31"/>
      <c r="Q41" s="31"/>
    </row>
    <row r="42" spans="1:17">
      <c r="A42" s="1" t="s">
        <v>116</v>
      </c>
      <c r="B42" s="1" t="str">
        <f>samples_g[[#This Row],[alias]]</f>
        <v>sam_60125</v>
      </c>
      <c r="C42" s="5"/>
      <c r="E42" s="45"/>
      <c r="F42" s="31" t="s">
        <v>1036</v>
      </c>
      <c r="I42" s="45" t="s">
        <v>418</v>
      </c>
      <c r="K42" s="44"/>
      <c r="L42" s="44"/>
      <c r="O42" s="44"/>
      <c r="P42" s="31"/>
      <c r="Q42" s="31"/>
    </row>
    <row r="43" spans="1:17">
      <c r="A43" s="1" t="s">
        <v>116</v>
      </c>
      <c r="B43" s="1" t="str">
        <f>samples_g[[#This Row],[alias]]</f>
        <v>sam_60126</v>
      </c>
      <c r="C43" s="5"/>
      <c r="E43" s="45"/>
      <c r="F43" s="31" t="s">
        <v>1036</v>
      </c>
      <c r="I43" s="45" t="s">
        <v>418</v>
      </c>
      <c r="K43" s="44"/>
      <c r="L43" s="44"/>
      <c r="O43" s="44"/>
      <c r="P43" s="31"/>
      <c r="Q43" s="31"/>
    </row>
    <row r="44" spans="1:17">
      <c r="A44" s="1" t="s">
        <v>116</v>
      </c>
      <c r="B44" s="1" t="str">
        <f>samples_g[[#This Row],[alias]]</f>
        <v>sam_60127</v>
      </c>
      <c r="C44" s="5"/>
      <c r="E44" s="45"/>
      <c r="F44" s="31" t="s">
        <v>1036</v>
      </c>
      <c r="I44" s="45" t="s">
        <v>418</v>
      </c>
      <c r="K44" s="44"/>
      <c r="L44" s="44"/>
      <c r="O44" s="44"/>
      <c r="P44" s="31"/>
      <c r="Q44" s="31"/>
    </row>
    <row r="45" spans="1:17">
      <c r="A45" s="1" t="s">
        <v>116</v>
      </c>
      <c r="B45" s="1" t="str">
        <f>samples_g[[#This Row],[alias]]</f>
        <v>sam_60128</v>
      </c>
      <c r="C45" s="5"/>
      <c r="E45" s="45"/>
      <c r="F45" s="31" t="s">
        <v>1036</v>
      </c>
      <c r="I45" s="45" t="s">
        <v>447</v>
      </c>
      <c r="K45" s="44"/>
      <c r="L45" s="44"/>
      <c r="O45" s="44"/>
      <c r="P45" s="31"/>
      <c r="Q45" s="31"/>
    </row>
    <row r="46" spans="1:17">
      <c r="A46" s="1" t="s">
        <v>116</v>
      </c>
      <c r="B46" s="1" t="str">
        <f>samples_g[[#This Row],[alias]]</f>
        <v>sam_60129</v>
      </c>
      <c r="C46" s="5"/>
      <c r="E46" s="45"/>
      <c r="F46" s="31" t="s">
        <v>1036</v>
      </c>
      <c r="I46" s="45" t="s">
        <v>447</v>
      </c>
      <c r="K46" s="44"/>
      <c r="L46" s="44"/>
      <c r="O46" s="44"/>
      <c r="P46" s="31"/>
      <c r="Q46" s="31"/>
    </row>
    <row r="47" spans="1:17">
      <c r="A47" s="1" t="s">
        <v>116</v>
      </c>
      <c r="B47" s="1" t="str">
        <f>samples_g[[#This Row],[alias]]</f>
        <v>sam_60130</v>
      </c>
      <c r="C47" s="5"/>
      <c r="E47" s="45"/>
      <c r="F47" s="31" t="s">
        <v>1036</v>
      </c>
      <c r="I47" s="45" t="s">
        <v>418</v>
      </c>
      <c r="K47" s="44"/>
      <c r="L47" s="44"/>
      <c r="O47" s="44"/>
      <c r="P47" s="31"/>
      <c r="Q47" s="31"/>
    </row>
    <row r="48" spans="1:17">
      <c r="A48" s="1" t="s">
        <v>116</v>
      </c>
      <c r="B48" s="1" t="str">
        <f>samples_g[[#This Row],[alias]]</f>
        <v>sam_60131</v>
      </c>
      <c r="C48" s="5"/>
      <c r="E48" s="45"/>
      <c r="F48" s="31" t="s">
        <v>1036</v>
      </c>
      <c r="I48" s="45" t="s">
        <v>418</v>
      </c>
      <c r="K48" s="44"/>
      <c r="L48" s="44"/>
      <c r="O48" s="44"/>
      <c r="P48" s="31"/>
      <c r="Q48" s="31"/>
    </row>
    <row r="49" spans="1:17">
      <c r="A49" s="1" t="s">
        <v>116</v>
      </c>
      <c r="B49" s="1" t="str">
        <f>samples_g[[#This Row],[alias]]</f>
        <v>sam_60132</v>
      </c>
      <c r="C49" s="5"/>
      <c r="E49" s="45"/>
      <c r="F49" s="31" t="s">
        <v>1036</v>
      </c>
      <c r="I49" s="45" t="s">
        <v>447</v>
      </c>
      <c r="K49" s="44"/>
      <c r="L49" s="44"/>
      <c r="O49" s="44"/>
      <c r="P49" s="31"/>
      <c r="Q49" s="31"/>
    </row>
    <row r="50" spans="1:17">
      <c r="A50" s="1" t="s">
        <v>116</v>
      </c>
      <c r="B50" s="1" t="str">
        <f>samples_g[[#This Row],[alias]]</f>
        <v>sam_60133</v>
      </c>
      <c r="C50" s="5"/>
      <c r="E50" s="45"/>
      <c r="F50" s="31" t="s">
        <v>1036</v>
      </c>
      <c r="I50" s="45" t="s">
        <v>418</v>
      </c>
      <c r="K50" s="44"/>
      <c r="L50" s="44"/>
      <c r="O50" s="44"/>
      <c r="P50" s="31"/>
      <c r="Q50" s="31"/>
    </row>
    <row r="51" spans="1:17">
      <c r="A51" s="1" t="s">
        <v>116</v>
      </c>
      <c r="B51" s="1" t="str">
        <f>samples_g[[#This Row],[alias]]</f>
        <v>sam_60134</v>
      </c>
      <c r="C51" s="5"/>
      <c r="E51" s="45"/>
      <c r="F51" s="31" t="s">
        <v>1036</v>
      </c>
      <c r="I51" s="45" t="s">
        <v>447</v>
      </c>
      <c r="K51" s="44"/>
      <c r="L51" s="44"/>
      <c r="O51" s="44"/>
      <c r="P51" s="31"/>
      <c r="Q51" s="31"/>
    </row>
    <row r="52" spans="1:17">
      <c r="A52" s="1" t="s">
        <v>116</v>
      </c>
      <c r="B52" s="1" t="str">
        <f>samples_g[[#This Row],[alias]]</f>
        <v>sam_60135</v>
      </c>
      <c r="C52" s="5"/>
      <c r="E52" s="45"/>
      <c r="F52" s="31" t="s">
        <v>1036</v>
      </c>
      <c r="I52" s="45" t="s">
        <v>418</v>
      </c>
      <c r="K52" s="44"/>
      <c r="L52" s="44"/>
      <c r="O52" s="44"/>
      <c r="P52" s="31"/>
      <c r="Q52" s="31"/>
    </row>
    <row r="53" spans="1:17">
      <c r="A53" s="1" t="s">
        <v>116</v>
      </c>
      <c r="B53" s="1" t="str">
        <f>samples_g[[#This Row],[alias]]</f>
        <v>sam_60136</v>
      </c>
      <c r="C53" s="5"/>
      <c r="E53" s="45"/>
      <c r="F53" s="31" t="s">
        <v>1036</v>
      </c>
      <c r="I53" s="45" t="s">
        <v>447</v>
      </c>
      <c r="K53" s="44"/>
      <c r="L53" s="44"/>
      <c r="O53" s="44"/>
      <c r="P53" s="31"/>
      <c r="Q53" s="31"/>
    </row>
    <row r="54" spans="1:17">
      <c r="A54" s="1" t="s">
        <v>116</v>
      </c>
      <c r="B54" s="1" t="str">
        <f>samples_g[[#This Row],[alias]]</f>
        <v>sam_60137</v>
      </c>
      <c r="C54" s="5"/>
      <c r="E54" s="45"/>
      <c r="F54" s="31" t="s">
        <v>1036</v>
      </c>
      <c r="I54" s="45" t="s">
        <v>447</v>
      </c>
      <c r="K54" s="44"/>
      <c r="L54" s="44"/>
      <c r="O54" s="44"/>
      <c r="P54" s="31"/>
      <c r="Q54" s="31"/>
    </row>
    <row r="55" spans="1:17">
      <c r="A55" s="1" t="s">
        <v>116</v>
      </c>
      <c r="B55" s="1" t="str">
        <f>samples_g[[#This Row],[alias]]</f>
        <v>sam_60138</v>
      </c>
      <c r="C55" s="5"/>
      <c r="E55" s="45"/>
      <c r="F55" s="31" t="s">
        <v>1036</v>
      </c>
      <c r="I55" s="45" t="s">
        <v>418</v>
      </c>
      <c r="K55" s="44"/>
      <c r="L55" s="44"/>
      <c r="O55" s="44"/>
      <c r="P55" s="31"/>
      <c r="Q55" s="31"/>
    </row>
    <row r="56" spans="1:17">
      <c r="A56" s="1" t="s">
        <v>116</v>
      </c>
      <c r="B56" s="1" t="str">
        <f>samples_g[[#This Row],[alias]]</f>
        <v>sam_60139</v>
      </c>
      <c r="C56" s="5"/>
      <c r="E56" s="45"/>
      <c r="F56" s="31" t="s">
        <v>1036</v>
      </c>
      <c r="I56" s="45" t="s">
        <v>447</v>
      </c>
      <c r="K56" s="44"/>
      <c r="L56" s="44"/>
      <c r="O56" s="44"/>
      <c r="P56" s="31"/>
      <c r="Q56" s="31"/>
    </row>
    <row r="57" spans="1:17">
      <c r="A57" s="1" t="s">
        <v>116</v>
      </c>
      <c r="B57" s="1" t="str">
        <f>samples_g[[#This Row],[alias]]</f>
        <v>sam_60140</v>
      </c>
      <c r="C57" s="5"/>
      <c r="E57" s="45"/>
      <c r="F57" s="31" t="s">
        <v>1036</v>
      </c>
      <c r="I57" s="45" t="s">
        <v>418</v>
      </c>
      <c r="K57" s="44"/>
      <c r="L57" s="44"/>
      <c r="O57" s="44"/>
      <c r="P57" s="31"/>
      <c r="Q57" s="31"/>
    </row>
    <row r="58" spans="1:17">
      <c r="A58" s="1" t="s">
        <v>116</v>
      </c>
      <c r="B58" s="1" t="str">
        <f>samples_g[[#This Row],[alias]]</f>
        <v>sam_60141</v>
      </c>
      <c r="C58" s="5"/>
      <c r="E58" s="45"/>
      <c r="F58" s="31" t="s">
        <v>1036</v>
      </c>
      <c r="I58" s="45" t="s">
        <v>447</v>
      </c>
      <c r="K58" s="44"/>
      <c r="L58" s="44"/>
      <c r="O58" s="44"/>
      <c r="P58" s="31"/>
      <c r="Q58" s="31"/>
    </row>
    <row r="59" spans="1:17">
      <c r="A59" s="1" t="s">
        <v>116</v>
      </c>
      <c r="B59" s="1" t="str">
        <f>samples_g[[#This Row],[alias]]</f>
        <v>sam_60142</v>
      </c>
      <c r="C59" s="5"/>
      <c r="E59" s="45"/>
      <c r="F59" s="31" t="s">
        <v>1036</v>
      </c>
      <c r="I59" s="45" t="s">
        <v>447</v>
      </c>
      <c r="K59" s="44"/>
      <c r="L59" s="44"/>
      <c r="O59" s="44"/>
      <c r="P59" s="31"/>
      <c r="Q59" s="31"/>
    </row>
    <row r="60" spans="1:17">
      <c r="A60" s="1" t="s">
        <v>116</v>
      </c>
      <c r="B60" s="1" t="str">
        <f>samples_g[[#This Row],[alias]]</f>
        <v>sam_60143</v>
      </c>
      <c r="C60" s="5"/>
      <c r="E60" s="45"/>
      <c r="F60" s="31" t="s">
        <v>1036</v>
      </c>
      <c r="I60" s="45" t="s">
        <v>447</v>
      </c>
      <c r="K60" s="44"/>
      <c r="L60" s="44"/>
      <c r="O60" s="44"/>
      <c r="P60" s="31"/>
      <c r="Q60" s="31"/>
    </row>
    <row r="61" spans="1:17">
      <c r="A61" s="1" t="s">
        <v>116</v>
      </c>
      <c r="B61" s="1" t="str">
        <f>samples_g[[#This Row],[alias]]</f>
        <v>sam_60144</v>
      </c>
      <c r="C61" s="5"/>
      <c r="E61" s="45"/>
      <c r="F61" s="31" t="s">
        <v>1036</v>
      </c>
      <c r="I61" s="45" t="s">
        <v>447</v>
      </c>
      <c r="K61" s="44"/>
      <c r="L61" s="44"/>
      <c r="O61" s="44"/>
      <c r="P61" s="31"/>
      <c r="Q61" s="31"/>
    </row>
    <row r="62" spans="1:17">
      <c r="A62" s="1" t="s">
        <v>116</v>
      </c>
      <c r="B62" s="1" t="str">
        <f>samples_g[[#This Row],[alias]]</f>
        <v>sam_60145</v>
      </c>
      <c r="C62" s="5"/>
      <c r="E62" s="45"/>
      <c r="F62" s="31" t="s">
        <v>1036</v>
      </c>
      <c r="I62" s="45" t="s">
        <v>447</v>
      </c>
      <c r="K62" s="44"/>
      <c r="L62" s="44"/>
      <c r="O62" s="44"/>
      <c r="P62" s="31"/>
      <c r="Q62" s="31"/>
    </row>
    <row r="63" spans="1:17">
      <c r="A63" s="1" t="s">
        <v>116</v>
      </c>
      <c r="B63" s="1" t="str">
        <f>samples_g[[#This Row],[alias]]</f>
        <v>sam_60146</v>
      </c>
      <c r="C63" s="5"/>
      <c r="E63" s="45"/>
      <c r="F63" s="31" t="s">
        <v>1036</v>
      </c>
      <c r="I63" s="45" t="s">
        <v>447</v>
      </c>
      <c r="K63" s="44"/>
      <c r="L63" s="44"/>
      <c r="O63" s="44"/>
      <c r="P63" s="31"/>
      <c r="Q63" s="31"/>
    </row>
    <row r="64" spans="1:17">
      <c r="A64" s="1" t="s">
        <v>116</v>
      </c>
      <c r="B64" s="1" t="str">
        <f>samples_g[[#This Row],[alias]]</f>
        <v>sam_60147</v>
      </c>
      <c r="C64" s="5"/>
      <c r="E64" s="45"/>
      <c r="F64" s="31" t="s">
        <v>1036</v>
      </c>
      <c r="I64" s="45" t="s">
        <v>447</v>
      </c>
      <c r="K64" s="44"/>
      <c r="L64" s="44"/>
      <c r="O64" s="44"/>
      <c r="P64" s="31"/>
      <c r="Q64" s="31"/>
    </row>
    <row r="65" spans="1:17">
      <c r="A65" s="1" t="s">
        <v>116</v>
      </c>
      <c r="B65" s="1" t="str">
        <f>samples_g[[#This Row],[alias]]</f>
        <v>sam_60148</v>
      </c>
      <c r="C65" s="5"/>
      <c r="E65" s="45"/>
      <c r="F65" s="31" t="s">
        <v>1036</v>
      </c>
      <c r="I65" s="45" t="s">
        <v>447</v>
      </c>
      <c r="K65" s="44"/>
      <c r="L65" s="44"/>
      <c r="O65" s="44"/>
      <c r="P65" s="31"/>
      <c r="Q65" s="31"/>
    </row>
    <row r="66" spans="1:17">
      <c r="A66" s="1" t="s">
        <v>116</v>
      </c>
      <c r="B66" s="1" t="str">
        <f>samples_g[[#This Row],[alias]]</f>
        <v>sam_60149</v>
      </c>
      <c r="C66" s="5"/>
      <c r="E66" s="45"/>
      <c r="F66" s="31" t="s">
        <v>1036</v>
      </c>
      <c r="I66" s="45" t="s">
        <v>418</v>
      </c>
      <c r="K66" s="44"/>
      <c r="L66" s="44"/>
      <c r="O66" s="44"/>
      <c r="P66" s="31"/>
      <c r="Q66" s="31"/>
    </row>
    <row r="67" spans="1:17">
      <c r="A67" s="1" t="s">
        <v>116</v>
      </c>
      <c r="B67" s="1" t="str">
        <f>samples_g[[#This Row],[alias]]</f>
        <v>sam_60150</v>
      </c>
      <c r="C67" s="5"/>
      <c r="E67" s="45"/>
      <c r="F67" s="31" t="s">
        <v>1036</v>
      </c>
      <c r="I67" s="45" t="s">
        <v>418</v>
      </c>
      <c r="K67" s="44"/>
      <c r="L67" s="44"/>
      <c r="O67" s="44"/>
      <c r="P67" s="31"/>
      <c r="Q67" s="31"/>
    </row>
    <row r="68" spans="1:17">
      <c r="A68" s="1" t="s">
        <v>116</v>
      </c>
      <c r="B68" s="1" t="str">
        <f>samples_g[[#This Row],[alias]]</f>
        <v>sam_60151</v>
      </c>
      <c r="C68" s="5"/>
      <c r="E68" s="45"/>
      <c r="F68" s="31" t="s">
        <v>1036</v>
      </c>
      <c r="I68" s="45" t="s">
        <v>418</v>
      </c>
      <c r="K68" s="44"/>
      <c r="L68" s="44"/>
      <c r="O68" s="44"/>
      <c r="P68" s="31"/>
      <c r="Q68" s="31"/>
    </row>
    <row r="69" spans="1:17">
      <c r="A69" s="1" t="s">
        <v>116</v>
      </c>
      <c r="B69" s="1" t="str">
        <f>samples_g[[#This Row],[alias]]</f>
        <v>sam_60152</v>
      </c>
      <c r="C69" s="5"/>
      <c r="E69" s="45"/>
      <c r="F69" s="31" t="s">
        <v>1036</v>
      </c>
      <c r="I69" s="45" t="s">
        <v>418</v>
      </c>
      <c r="K69" s="44"/>
      <c r="L69" s="44"/>
      <c r="O69" s="44"/>
      <c r="P69" s="31"/>
      <c r="Q69" s="31"/>
    </row>
    <row r="70" spans="1:17">
      <c r="A70" s="1" t="s">
        <v>116</v>
      </c>
      <c r="B70" s="1" t="str">
        <f>samples_g[[#This Row],[alias]]</f>
        <v>sam_60153</v>
      </c>
      <c r="C70" s="5"/>
      <c r="E70" s="45"/>
      <c r="F70" s="31" t="s">
        <v>1036</v>
      </c>
      <c r="I70" s="45" t="s">
        <v>418</v>
      </c>
      <c r="K70" s="44"/>
      <c r="L70" s="44"/>
      <c r="O70" s="44"/>
      <c r="P70" s="31"/>
      <c r="Q70" s="31"/>
    </row>
    <row r="71" spans="1:17">
      <c r="A71" s="1" t="s">
        <v>116</v>
      </c>
      <c r="B71" s="1" t="str">
        <f>samples_g[[#This Row],[alias]]</f>
        <v>sam_60154</v>
      </c>
      <c r="C71" s="5"/>
      <c r="E71" s="45"/>
      <c r="F71" s="31" t="s">
        <v>1036</v>
      </c>
      <c r="I71" s="45" t="s">
        <v>418</v>
      </c>
      <c r="K71" s="44"/>
      <c r="L71" s="44"/>
      <c r="O71" s="44"/>
      <c r="P71" s="31"/>
      <c r="Q71" s="31"/>
    </row>
    <row r="72" spans="1:17">
      <c r="A72" s="1" t="s">
        <v>116</v>
      </c>
      <c r="B72" s="1" t="str">
        <f>samples_g[[#This Row],[alias]]</f>
        <v>sam_60155</v>
      </c>
      <c r="C72" s="5"/>
      <c r="E72" s="45"/>
      <c r="F72" s="31" t="s">
        <v>1036</v>
      </c>
      <c r="I72" s="45" t="s">
        <v>418</v>
      </c>
      <c r="K72" s="44"/>
      <c r="L72" s="44"/>
      <c r="O72" s="44"/>
      <c r="P72" s="31"/>
      <c r="Q72" s="31"/>
    </row>
    <row r="73" spans="1:17">
      <c r="A73" s="1" t="s">
        <v>116</v>
      </c>
      <c r="B73" s="1" t="str">
        <f>samples_g[[#This Row],[alias]]</f>
        <v>sam_60156</v>
      </c>
      <c r="C73" s="5"/>
      <c r="E73" s="45"/>
      <c r="F73" s="31" t="s">
        <v>1036</v>
      </c>
      <c r="I73" s="45" t="s">
        <v>418</v>
      </c>
      <c r="K73" s="44"/>
      <c r="L73" s="44"/>
      <c r="O73" s="44"/>
      <c r="P73" s="31"/>
      <c r="Q73" s="31"/>
    </row>
    <row r="74" spans="1:17">
      <c r="A74" s="1" t="s">
        <v>116</v>
      </c>
      <c r="B74" s="1" t="str">
        <f>samples_g[[#This Row],[alias]]</f>
        <v>sam_60157</v>
      </c>
      <c r="C74" s="5"/>
      <c r="E74" s="45"/>
      <c r="F74" s="31" t="s">
        <v>1036</v>
      </c>
      <c r="I74" s="45" t="s">
        <v>418</v>
      </c>
      <c r="K74" s="44"/>
      <c r="L74" s="44"/>
      <c r="O74" s="44"/>
      <c r="P74" s="31"/>
      <c r="Q74" s="31"/>
    </row>
    <row r="75" spans="1:17">
      <c r="A75" s="1" t="s">
        <v>116</v>
      </c>
      <c r="B75" s="1" t="str">
        <f>samples_g[[#This Row],[alias]]</f>
        <v>sam_60158</v>
      </c>
      <c r="C75" s="5"/>
      <c r="E75" s="45"/>
      <c r="F75" s="31" t="s">
        <v>1036</v>
      </c>
      <c r="I75" s="45" t="s">
        <v>418</v>
      </c>
      <c r="K75" s="44"/>
      <c r="L75" s="44"/>
      <c r="O75" s="44"/>
      <c r="P75" s="31"/>
      <c r="Q75" s="31"/>
    </row>
    <row r="76" spans="1:17">
      <c r="A76" s="1" t="s">
        <v>116</v>
      </c>
      <c r="B76" s="1" t="str">
        <f>samples_g[[#This Row],[alias]]</f>
        <v>sam_60159</v>
      </c>
      <c r="C76" s="5"/>
      <c r="E76" s="45"/>
      <c r="F76" s="31" t="s">
        <v>1036</v>
      </c>
      <c r="I76" s="45" t="s">
        <v>418</v>
      </c>
      <c r="K76" s="44"/>
      <c r="L76" s="44"/>
      <c r="O76" s="44"/>
      <c r="P76" s="31"/>
      <c r="Q76" s="31"/>
    </row>
    <row r="77" spans="1:17">
      <c r="A77" s="1" t="s">
        <v>116</v>
      </c>
      <c r="B77" s="1" t="str">
        <f>samples_g[[#This Row],[alias]]</f>
        <v>sam_60160</v>
      </c>
      <c r="C77" s="5"/>
      <c r="E77" s="45"/>
      <c r="F77" s="31" t="s">
        <v>1036</v>
      </c>
      <c r="I77" s="45" t="s">
        <v>418</v>
      </c>
      <c r="K77" s="44"/>
      <c r="L77" s="44"/>
      <c r="O77" s="44"/>
      <c r="P77" s="31"/>
      <c r="Q77" s="31"/>
    </row>
    <row r="78" spans="1:17">
      <c r="A78" s="1" t="s">
        <v>116</v>
      </c>
      <c r="B78" s="1" t="str">
        <f>samples_g[[#This Row],[alias]]</f>
        <v>sam_60161</v>
      </c>
      <c r="C78" s="5"/>
      <c r="E78" s="45"/>
      <c r="F78" s="31" t="s">
        <v>1036</v>
      </c>
      <c r="I78" s="45" t="s">
        <v>418</v>
      </c>
      <c r="K78" s="44"/>
      <c r="L78" s="44"/>
      <c r="O78" s="44"/>
      <c r="P78" s="31"/>
      <c r="Q78" s="31"/>
    </row>
    <row r="79" spans="1:17">
      <c r="A79" s="1" t="s">
        <v>116</v>
      </c>
      <c r="B79" s="1" t="str">
        <f>samples_g[[#This Row],[alias]]</f>
        <v>sam_60162</v>
      </c>
      <c r="C79" s="5"/>
      <c r="E79" s="45"/>
      <c r="F79" s="31" t="s">
        <v>1036</v>
      </c>
      <c r="I79" s="45" t="s">
        <v>418</v>
      </c>
      <c r="K79" s="44"/>
      <c r="L79" s="44"/>
      <c r="O79" s="44"/>
      <c r="P79" s="31"/>
      <c r="Q79" s="31"/>
    </row>
    <row r="80" spans="1:17">
      <c r="A80" s="1" t="s">
        <v>116</v>
      </c>
      <c r="B80" s="1" t="str">
        <f>samples_g[[#This Row],[alias]]</f>
        <v>sam_60163</v>
      </c>
      <c r="C80" s="5"/>
      <c r="E80" s="45"/>
      <c r="F80" s="31" t="s">
        <v>1036</v>
      </c>
      <c r="I80" s="45" t="s">
        <v>418</v>
      </c>
      <c r="K80" s="44"/>
      <c r="L80" s="44"/>
      <c r="O80" s="44"/>
      <c r="P80" s="31"/>
      <c r="Q80" s="31"/>
    </row>
    <row r="81" spans="1:17">
      <c r="A81" s="1" t="s">
        <v>116</v>
      </c>
      <c r="B81" s="1" t="str">
        <f>samples_g[[#This Row],[alias]]</f>
        <v>sam_60164</v>
      </c>
      <c r="C81" s="5"/>
      <c r="E81" s="45"/>
      <c r="F81" s="31" t="s">
        <v>1036</v>
      </c>
      <c r="I81" s="45" t="s">
        <v>418</v>
      </c>
      <c r="K81" s="44"/>
      <c r="L81" s="44"/>
      <c r="O81" s="44"/>
      <c r="P81" s="31"/>
      <c r="Q81" s="31"/>
    </row>
    <row r="82" spans="1:17">
      <c r="A82" s="1" t="s">
        <v>116</v>
      </c>
      <c r="B82" s="1" t="str">
        <f>samples_g[[#This Row],[alias]]</f>
        <v>sam_60165</v>
      </c>
      <c r="C82" s="5"/>
      <c r="E82" s="45"/>
      <c r="F82" s="31" t="s">
        <v>1036</v>
      </c>
      <c r="I82" s="45" t="s">
        <v>418</v>
      </c>
      <c r="K82" s="44"/>
      <c r="L82" s="44"/>
      <c r="O82" s="44"/>
      <c r="P82" s="31"/>
      <c r="Q82" s="31"/>
    </row>
    <row r="83" spans="1:17">
      <c r="A83" s="1" t="s">
        <v>116</v>
      </c>
      <c r="B83" s="1" t="str">
        <f>samples_g[[#This Row],[alias]]</f>
        <v>sam_60166</v>
      </c>
      <c r="C83" s="5"/>
      <c r="E83" s="45"/>
      <c r="F83" s="31" t="s">
        <v>1036</v>
      </c>
      <c r="I83" s="45" t="s">
        <v>418</v>
      </c>
      <c r="K83" s="44"/>
      <c r="L83" s="44"/>
      <c r="O83" s="44"/>
      <c r="P83" s="31"/>
      <c r="Q83" s="31"/>
    </row>
    <row r="84" spans="1:17">
      <c r="A84" s="1" t="s">
        <v>116</v>
      </c>
      <c r="B84" s="1" t="str">
        <f>samples_g[[#This Row],[alias]]</f>
        <v>sam_60167</v>
      </c>
      <c r="C84" s="5"/>
      <c r="E84" s="45"/>
      <c r="F84" s="31" t="s">
        <v>1036</v>
      </c>
      <c r="I84" s="45" t="s">
        <v>447</v>
      </c>
      <c r="K84" s="44"/>
      <c r="L84" s="44"/>
      <c r="O84" s="44"/>
      <c r="P84" s="31"/>
      <c r="Q84" s="31"/>
    </row>
    <row r="85" spans="1:17">
      <c r="A85" s="1" t="s">
        <v>116</v>
      </c>
      <c r="B85" s="1" t="str">
        <f>samples_g[[#This Row],[alias]]</f>
        <v>sam_60168</v>
      </c>
      <c r="C85" s="5"/>
      <c r="E85" s="45"/>
      <c r="F85" s="31" t="s">
        <v>1036</v>
      </c>
      <c r="I85" s="45" t="s">
        <v>418</v>
      </c>
      <c r="K85" s="44"/>
      <c r="L85" s="44"/>
      <c r="O85" s="44"/>
      <c r="P85" s="31"/>
      <c r="Q85" s="31"/>
    </row>
    <row r="86" spans="1:17">
      <c r="A86" s="1" t="s">
        <v>116</v>
      </c>
      <c r="B86" s="1" t="str">
        <f>samples_g[[#This Row],[alias]]</f>
        <v>sam_60169</v>
      </c>
      <c r="C86" s="5"/>
      <c r="E86" s="45"/>
      <c r="F86" s="31" t="s">
        <v>1036</v>
      </c>
      <c r="I86" s="45" t="s">
        <v>418</v>
      </c>
      <c r="K86" s="44"/>
      <c r="L86" s="44"/>
      <c r="O86" s="44"/>
      <c r="P86" s="31"/>
      <c r="Q86" s="31"/>
    </row>
    <row r="87" spans="1:17">
      <c r="A87" s="1" t="s">
        <v>116</v>
      </c>
      <c r="B87" s="1" t="str">
        <f>samples_g[[#This Row],[alias]]</f>
        <v>sam_60171</v>
      </c>
      <c r="C87" s="5"/>
      <c r="E87" s="45"/>
      <c r="F87" s="31" t="s">
        <v>1036</v>
      </c>
      <c r="I87" s="45" t="s">
        <v>418</v>
      </c>
      <c r="K87" s="44"/>
      <c r="L87" s="44"/>
      <c r="O87" s="44"/>
      <c r="P87" s="31"/>
      <c r="Q87" s="31"/>
    </row>
    <row r="88" spans="1:17">
      <c r="A88" s="1" t="s">
        <v>116</v>
      </c>
      <c r="B88" s="1" t="str">
        <f>samples_g[[#This Row],[alias]]</f>
        <v>sam_60172</v>
      </c>
      <c r="C88" s="5"/>
      <c r="E88" s="45"/>
      <c r="F88" s="31" t="s">
        <v>1036</v>
      </c>
      <c r="I88" s="45" t="s">
        <v>418</v>
      </c>
      <c r="K88" s="44"/>
      <c r="L88" s="44"/>
      <c r="O88" s="44"/>
      <c r="P88" s="31"/>
      <c r="Q88" s="31"/>
    </row>
    <row r="89" spans="1:17">
      <c r="A89" s="1" t="s">
        <v>116</v>
      </c>
      <c r="B89" s="1" t="str">
        <f>samples_g[[#This Row],[alias]]</f>
        <v>sam_60173</v>
      </c>
      <c r="C89" s="5"/>
      <c r="E89" s="45"/>
      <c r="F89" s="31" t="s">
        <v>1036</v>
      </c>
      <c r="I89" s="45" t="s">
        <v>418</v>
      </c>
      <c r="K89" s="44"/>
      <c r="L89" s="44"/>
      <c r="O89" s="44"/>
      <c r="P89" s="31"/>
      <c r="Q89" s="31"/>
    </row>
    <row r="90" spans="1:17">
      <c r="A90" s="1" t="s">
        <v>116</v>
      </c>
      <c r="B90" s="1" t="str">
        <f>samples_g[[#This Row],[alias]]</f>
        <v>sam_60174</v>
      </c>
      <c r="C90" s="5"/>
      <c r="E90" s="45"/>
      <c r="F90" s="31" t="s">
        <v>1036</v>
      </c>
      <c r="I90" s="45" t="s">
        <v>418</v>
      </c>
      <c r="K90" s="44"/>
      <c r="L90" s="44"/>
      <c r="O90" s="44"/>
      <c r="P90" s="31"/>
      <c r="Q90" s="31"/>
    </row>
    <row r="91" spans="1:17">
      <c r="A91" s="1" t="s">
        <v>116</v>
      </c>
      <c r="B91" s="1" t="str">
        <f>samples_g[[#This Row],[alias]]</f>
        <v>sam_60175</v>
      </c>
      <c r="C91" s="5"/>
      <c r="E91" s="45"/>
      <c r="F91" s="31" t="s">
        <v>1036</v>
      </c>
      <c r="I91" s="45" t="s">
        <v>418</v>
      </c>
      <c r="K91" s="44"/>
      <c r="L91" s="44"/>
      <c r="O91" s="44"/>
      <c r="P91" s="31"/>
      <c r="Q91" s="31"/>
    </row>
    <row r="92" spans="1:17">
      <c r="A92" s="1" t="s">
        <v>116</v>
      </c>
      <c r="B92" s="1" t="str">
        <f>samples_g[[#This Row],[alias]]</f>
        <v>sam_60176</v>
      </c>
      <c r="C92" s="5"/>
      <c r="E92" s="45"/>
      <c r="F92" s="31" t="s">
        <v>1036</v>
      </c>
      <c r="I92" s="45" t="s">
        <v>418</v>
      </c>
      <c r="K92" s="44"/>
      <c r="L92" s="44"/>
      <c r="O92" s="44"/>
      <c r="P92" s="31"/>
      <c r="Q92" s="31"/>
    </row>
    <row r="93" spans="1:17">
      <c r="A93" s="1" t="s">
        <v>116</v>
      </c>
      <c r="B93" s="1" t="str">
        <f>samples_g[[#This Row],[alias]]</f>
        <v>sam_60177</v>
      </c>
      <c r="C93" s="5"/>
      <c r="E93" s="45"/>
      <c r="F93" s="31" t="s">
        <v>1036</v>
      </c>
      <c r="I93" s="45" t="s">
        <v>418</v>
      </c>
      <c r="K93" s="44"/>
      <c r="L93" s="44"/>
      <c r="O93" s="44"/>
      <c r="P93" s="31"/>
      <c r="Q93" s="31"/>
    </row>
    <row r="94" spans="1:17">
      <c r="A94" s="1" t="s">
        <v>116</v>
      </c>
      <c r="B94" s="1" t="str">
        <f>samples_g[[#This Row],[alias]]</f>
        <v>sam_60178</v>
      </c>
      <c r="C94" s="5"/>
      <c r="E94" s="45"/>
      <c r="F94" s="31" t="s">
        <v>1036</v>
      </c>
      <c r="I94" s="45" t="s">
        <v>418</v>
      </c>
      <c r="K94" s="44"/>
      <c r="L94" s="44"/>
      <c r="O94" s="44"/>
      <c r="P94" s="31"/>
      <c r="Q94" s="31"/>
    </row>
    <row r="95" spans="1:17">
      <c r="A95" s="1" t="s">
        <v>116</v>
      </c>
      <c r="B95" s="1" t="str">
        <f>samples_g[[#This Row],[alias]]</f>
        <v>sam_60179</v>
      </c>
      <c r="C95" s="5"/>
      <c r="E95" s="45"/>
      <c r="F95" s="31" t="s">
        <v>1036</v>
      </c>
      <c r="I95" s="45" t="s">
        <v>418</v>
      </c>
      <c r="K95" s="44"/>
      <c r="L95" s="44"/>
      <c r="O95" s="44"/>
      <c r="P95" s="31"/>
      <c r="Q95" s="31"/>
    </row>
    <row r="96" spans="1:17">
      <c r="A96" s="1" t="s">
        <v>116</v>
      </c>
      <c r="B96" s="1" t="str">
        <f>samples_g[[#This Row],[alias]]</f>
        <v>sam_60180</v>
      </c>
      <c r="C96" s="5"/>
      <c r="E96" s="45"/>
      <c r="F96" s="31" t="s">
        <v>1036</v>
      </c>
      <c r="I96" s="45" t="s">
        <v>418</v>
      </c>
      <c r="K96" s="44"/>
      <c r="L96" s="44"/>
      <c r="O96" s="44"/>
      <c r="P96" s="31"/>
      <c r="Q96" s="31"/>
    </row>
    <row r="97" spans="1:17">
      <c r="A97" s="1" t="s">
        <v>116</v>
      </c>
      <c r="B97" s="1" t="str">
        <f>samples_g[[#This Row],[alias]]</f>
        <v>sam_60181</v>
      </c>
      <c r="C97" s="5"/>
      <c r="E97" s="45"/>
      <c r="F97" s="31" t="s">
        <v>1036</v>
      </c>
      <c r="I97" s="45" t="s">
        <v>418</v>
      </c>
      <c r="K97" s="44"/>
      <c r="L97" s="44"/>
      <c r="O97" s="44"/>
      <c r="P97" s="31"/>
      <c r="Q97" s="31"/>
    </row>
    <row r="98" spans="1:17">
      <c r="C98" s="5"/>
      <c r="E98" s="45"/>
      <c r="I98" s="45"/>
      <c r="K98" s="44"/>
      <c r="L98" s="44"/>
      <c r="O98" s="44"/>
      <c r="P98" s="31"/>
      <c r="Q98" s="31"/>
    </row>
    <row r="99" spans="1:17">
      <c r="C99" s="5"/>
      <c r="E99" s="45"/>
      <c r="I99" s="45"/>
      <c r="K99" s="44"/>
      <c r="L99" s="44"/>
      <c r="O99" s="44"/>
      <c r="P99" s="31"/>
      <c r="Q99" s="31"/>
    </row>
    <row r="100" spans="1:17">
      <c r="C100" s="5"/>
      <c r="E100" s="45"/>
      <c r="I100" s="45"/>
      <c r="K100" s="44"/>
      <c r="L100" s="44"/>
      <c r="O100" s="44"/>
      <c r="P100" s="31"/>
      <c r="Q100" s="31"/>
    </row>
    <row r="101" spans="1:17">
      <c r="C101" s="5"/>
      <c r="E101" s="45"/>
      <c r="I101" s="45"/>
      <c r="K101" s="44"/>
      <c r="L101" s="44"/>
      <c r="O101" s="44"/>
      <c r="P101" s="31"/>
      <c r="Q101" s="31"/>
    </row>
    <row r="102" spans="1:17">
      <c r="C102" s="5"/>
      <c r="E102" s="45"/>
      <c r="I102" s="45"/>
      <c r="K102" s="44"/>
      <c r="L102" s="44"/>
      <c r="O102" s="44"/>
      <c r="P102" s="31"/>
      <c r="Q102" s="31"/>
    </row>
    <row r="103" spans="1:17">
      <c r="C103" s="5"/>
      <c r="E103" s="45"/>
      <c r="I103" s="45"/>
      <c r="K103" s="44"/>
      <c r="L103" s="44"/>
      <c r="O103" s="44"/>
      <c r="P103" s="31"/>
      <c r="Q103" s="31"/>
    </row>
    <row r="104" spans="1:17">
      <c r="C104" s="5"/>
      <c r="E104" s="45"/>
      <c r="I104" s="45"/>
      <c r="K104" s="44"/>
      <c r="L104" s="44"/>
      <c r="O104" s="44"/>
      <c r="P104" s="31"/>
      <c r="Q104" s="31"/>
    </row>
    <row r="105" spans="1:17">
      <c r="C105" s="5"/>
      <c r="E105" s="45"/>
      <c r="I105" s="45"/>
      <c r="K105" s="44"/>
      <c r="L105" s="44"/>
      <c r="O105" s="44"/>
      <c r="P105" s="31"/>
      <c r="Q105" s="31"/>
    </row>
    <row r="106" spans="1:17">
      <c r="C106" s="5"/>
      <c r="E106" s="45"/>
      <c r="I106" s="45"/>
      <c r="K106" s="44"/>
      <c r="L106" s="44"/>
      <c r="O106" s="44"/>
      <c r="P106" s="31"/>
      <c r="Q106" s="31"/>
    </row>
    <row r="107" spans="1:17">
      <c r="C107" s="5"/>
      <c r="E107" s="45"/>
      <c r="I107" s="45"/>
      <c r="K107" s="44"/>
      <c r="L107" s="44"/>
      <c r="O107" s="44"/>
      <c r="P107" s="31"/>
      <c r="Q107" s="31"/>
    </row>
    <row r="108" spans="1:17">
      <c r="C108" s="5"/>
      <c r="E108" s="45"/>
      <c r="I108" s="45"/>
      <c r="K108" s="44"/>
      <c r="L108" s="44"/>
      <c r="O108" s="44"/>
      <c r="P108" s="31"/>
      <c r="Q108" s="31"/>
    </row>
    <row r="109" spans="1:17">
      <c r="C109" s="5"/>
      <c r="E109" s="45"/>
      <c r="I109" s="45"/>
      <c r="K109" s="44"/>
      <c r="L109" s="44"/>
      <c r="O109" s="44"/>
      <c r="P109" s="31"/>
      <c r="Q109" s="31"/>
    </row>
    <row r="110" spans="1:17">
      <c r="C110" s="5"/>
      <c r="E110" s="45"/>
      <c r="I110" s="45"/>
      <c r="K110" s="44"/>
      <c r="L110" s="44"/>
      <c r="O110" s="44"/>
      <c r="P110" s="31"/>
      <c r="Q110" s="31"/>
    </row>
    <row r="111" spans="1:17">
      <c r="C111" s="5"/>
      <c r="E111" s="45"/>
      <c r="I111" s="45"/>
      <c r="K111" s="44"/>
      <c r="L111" s="44"/>
      <c r="O111" s="44"/>
      <c r="P111" s="31"/>
      <c r="Q111" s="31"/>
    </row>
    <row r="112" spans="1:17">
      <c r="C112" s="5"/>
      <c r="E112" s="45"/>
      <c r="I112" s="45"/>
      <c r="K112" s="44"/>
      <c r="L112" s="44"/>
      <c r="O112" s="44"/>
      <c r="P112" s="31"/>
      <c r="Q112" s="31"/>
    </row>
    <row r="113" spans="3:17">
      <c r="C113" s="5"/>
      <c r="E113" s="45"/>
      <c r="I113" s="45"/>
      <c r="K113" s="44"/>
      <c r="L113" s="44"/>
      <c r="O113" s="44"/>
      <c r="P113" s="31"/>
      <c r="Q113" s="31"/>
    </row>
    <row r="114" spans="3:17">
      <c r="C114" s="5"/>
      <c r="E114" s="45"/>
      <c r="I114" s="45"/>
      <c r="K114" s="44"/>
      <c r="L114" s="44"/>
      <c r="O114" s="44"/>
      <c r="P114" s="31"/>
      <c r="Q114" s="31"/>
    </row>
    <row r="115" spans="3:17">
      <c r="C115" s="5"/>
      <c r="E115" s="45"/>
      <c r="I115" s="45"/>
      <c r="K115" s="44"/>
      <c r="L115" s="44"/>
      <c r="O115" s="44"/>
      <c r="P115" s="31"/>
      <c r="Q115" s="31"/>
    </row>
    <row r="116" spans="3:17">
      <c r="C116" s="5"/>
      <c r="E116" s="45"/>
      <c r="I116" s="45"/>
      <c r="K116" s="44"/>
      <c r="L116" s="44"/>
      <c r="O116" s="44"/>
      <c r="P116" s="31"/>
      <c r="Q116" s="31"/>
    </row>
    <row r="117" spans="3:17">
      <c r="C117" s="5"/>
      <c r="E117" s="45"/>
      <c r="I117" s="45"/>
      <c r="K117" s="44"/>
      <c r="L117" s="44"/>
      <c r="O117" s="44"/>
      <c r="P117" s="31"/>
      <c r="Q117" s="31"/>
    </row>
    <row r="118" spans="3:17">
      <c r="C118" s="5"/>
      <c r="E118" s="45"/>
      <c r="I118" s="45"/>
      <c r="K118" s="44"/>
      <c r="L118" s="44"/>
      <c r="O118" s="44"/>
      <c r="P118" s="31"/>
      <c r="Q118" s="31"/>
    </row>
    <row r="119" spans="3:17">
      <c r="C119" s="5"/>
      <c r="E119" s="45"/>
      <c r="I119" s="45"/>
      <c r="K119" s="44"/>
      <c r="L119" s="44"/>
      <c r="O119" s="44"/>
      <c r="P119" s="31"/>
      <c r="Q119" s="31"/>
    </row>
    <row r="120" spans="3:17">
      <c r="C120" s="5"/>
      <c r="E120" s="45"/>
      <c r="I120" s="45"/>
      <c r="K120" s="44"/>
      <c r="L120" s="44"/>
      <c r="O120" s="44"/>
      <c r="P120" s="31"/>
      <c r="Q120" s="31"/>
    </row>
    <row r="121" spans="3:17">
      <c r="C121" s="5"/>
      <c r="E121" s="45"/>
      <c r="I121" s="45"/>
      <c r="K121" s="44"/>
      <c r="L121" s="44"/>
      <c r="O121" s="44"/>
      <c r="P121" s="31"/>
      <c r="Q121" s="31"/>
    </row>
    <row r="122" spans="3:17">
      <c r="C122" s="5"/>
      <c r="E122" s="45"/>
      <c r="I122" s="45"/>
      <c r="K122" s="44"/>
      <c r="L122" s="44"/>
      <c r="O122" s="44"/>
      <c r="P122" s="31"/>
      <c r="Q122" s="31"/>
    </row>
    <row r="123" spans="3:17">
      <c r="C123" s="5"/>
      <c r="E123" s="45"/>
      <c r="I123" s="45"/>
      <c r="K123" s="44"/>
      <c r="L123" s="44"/>
      <c r="O123" s="44"/>
      <c r="P123" s="31"/>
      <c r="Q123" s="31"/>
    </row>
    <row r="124" spans="3:17">
      <c r="C124" s="5"/>
      <c r="E124" s="45"/>
      <c r="I124" s="45"/>
      <c r="K124" s="44"/>
      <c r="L124" s="44"/>
      <c r="O124" s="44"/>
      <c r="P124" s="31"/>
      <c r="Q124" s="31"/>
    </row>
    <row r="125" spans="3:17">
      <c r="C125" s="5"/>
      <c r="E125" s="45"/>
      <c r="I125" s="45"/>
      <c r="K125" s="44"/>
      <c r="L125" s="44"/>
      <c r="O125" s="44"/>
      <c r="P125" s="31"/>
      <c r="Q125" s="31"/>
    </row>
    <row r="126" spans="3:17">
      <c r="C126" s="5"/>
      <c r="E126" s="45"/>
      <c r="I126" s="45"/>
      <c r="K126" s="44"/>
      <c r="L126" s="44"/>
      <c r="O126" s="44"/>
      <c r="P126" s="31"/>
      <c r="Q126" s="31"/>
    </row>
    <row r="127" spans="3:17">
      <c r="C127" s="5"/>
      <c r="E127" s="45"/>
      <c r="I127" s="45"/>
      <c r="K127" s="44"/>
      <c r="L127" s="44"/>
      <c r="O127" s="44"/>
      <c r="P127" s="31"/>
      <c r="Q127" s="31"/>
    </row>
    <row r="128" spans="3:17">
      <c r="C128" s="5"/>
      <c r="E128" s="45"/>
      <c r="I128" s="45"/>
      <c r="K128" s="44"/>
      <c r="L128" s="44"/>
      <c r="O128" s="44"/>
      <c r="P128" s="31"/>
      <c r="Q128" s="31"/>
    </row>
    <row r="129" spans="3:17">
      <c r="C129" s="5"/>
      <c r="E129" s="45"/>
      <c r="I129" s="45"/>
      <c r="K129" s="44"/>
      <c r="L129" s="44"/>
      <c r="O129" s="44"/>
      <c r="P129" s="31"/>
      <c r="Q129" s="31"/>
    </row>
    <row r="130" spans="3:17">
      <c r="C130" s="5"/>
      <c r="E130" s="45"/>
      <c r="I130" s="45"/>
      <c r="K130" s="44"/>
      <c r="L130" s="44"/>
      <c r="O130" s="44"/>
      <c r="P130" s="31"/>
      <c r="Q130" s="31"/>
    </row>
    <row r="131" spans="3:17">
      <c r="C131" s="5"/>
      <c r="E131" s="45"/>
      <c r="I131" s="45"/>
      <c r="K131" s="44"/>
      <c r="L131" s="44"/>
      <c r="O131" s="44"/>
      <c r="P131" s="31"/>
      <c r="Q131" s="31"/>
    </row>
    <row r="132" spans="3:17">
      <c r="C132" s="5"/>
      <c r="E132" s="45"/>
      <c r="I132" s="45"/>
      <c r="K132" s="44"/>
      <c r="L132" s="44"/>
      <c r="O132" s="44"/>
      <c r="P132" s="31"/>
      <c r="Q132" s="31"/>
    </row>
    <row r="133" spans="3:17">
      <c r="C133" s="5"/>
      <c r="E133" s="45"/>
      <c r="I133" s="45"/>
      <c r="K133" s="44"/>
      <c r="L133" s="44"/>
      <c r="O133" s="44"/>
      <c r="P133" s="31"/>
      <c r="Q133" s="31"/>
    </row>
    <row r="134" spans="3:17">
      <c r="C134" s="5"/>
      <c r="E134" s="45"/>
      <c r="I134" s="45"/>
      <c r="K134" s="44"/>
      <c r="L134" s="44"/>
      <c r="O134" s="44"/>
      <c r="P134" s="31"/>
      <c r="Q134" s="31"/>
    </row>
    <row r="135" spans="3:17">
      <c r="C135" s="5"/>
      <c r="E135" s="45"/>
      <c r="I135" s="45"/>
      <c r="K135" s="44"/>
      <c r="L135" s="44"/>
      <c r="O135" s="44"/>
      <c r="P135" s="31"/>
      <c r="Q135" s="31"/>
    </row>
    <row r="136" spans="3:17">
      <c r="C136" s="5"/>
      <c r="E136" s="45"/>
      <c r="I136" s="45"/>
      <c r="K136" s="44"/>
      <c r="L136" s="44"/>
      <c r="O136" s="44"/>
      <c r="P136" s="31"/>
      <c r="Q136" s="31"/>
    </row>
    <row r="137" spans="3:17">
      <c r="C137" s="5"/>
      <c r="E137" s="45"/>
      <c r="I137" s="45"/>
      <c r="K137" s="44"/>
      <c r="L137" s="44"/>
      <c r="O137" s="44"/>
      <c r="P137" s="31"/>
      <c r="Q137" s="31"/>
    </row>
    <row r="138" spans="3:17">
      <c r="C138" s="5"/>
      <c r="E138" s="45"/>
      <c r="I138" s="45"/>
      <c r="K138" s="44"/>
      <c r="L138" s="44"/>
      <c r="O138" s="44"/>
      <c r="P138" s="31"/>
      <c r="Q138" s="31"/>
    </row>
    <row r="139" spans="3:17">
      <c r="C139" s="5"/>
      <c r="E139" s="45"/>
      <c r="I139" s="45"/>
      <c r="K139" s="44"/>
      <c r="L139" s="44"/>
      <c r="O139" s="44"/>
      <c r="P139" s="31"/>
      <c r="Q139" s="31"/>
    </row>
    <row r="140" spans="3:17">
      <c r="C140" s="5"/>
      <c r="E140" s="45"/>
      <c r="I140" s="45"/>
      <c r="K140" s="44"/>
      <c r="L140" s="44"/>
      <c r="O140" s="44"/>
      <c r="P140" s="31"/>
      <c r="Q140" s="31"/>
    </row>
    <row r="141" spans="3:17">
      <c r="C141" s="5"/>
      <c r="E141" s="45"/>
      <c r="I141" s="45"/>
      <c r="K141" s="44"/>
      <c r="L141" s="44"/>
      <c r="O141" s="44"/>
      <c r="P141" s="31"/>
      <c r="Q141" s="31"/>
    </row>
    <row r="142" spans="3:17">
      <c r="C142" s="5"/>
      <c r="E142" s="45"/>
      <c r="I142" s="45"/>
      <c r="K142" s="44"/>
      <c r="L142" s="44"/>
      <c r="O142" s="44"/>
      <c r="P142" s="31"/>
      <c r="Q142" s="31"/>
    </row>
    <row r="143" spans="3:17">
      <c r="C143" s="5"/>
      <c r="E143" s="45"/>
      <c r="I143" s="45"/>
      <c r="K143" s="44"/>
      <c r="L143" s="44"/>
      <c r="O143" s="44"/>
      <c r="P143" s="31"/>
      <c r="Q143" s="31"/>
    </row>
    <row r="144" spans="3:17">
      <c r="C144" s="5"/>
      <c r="E144" s="45"/>
      <c r="I144" s="45"/>
      <c r="K144" s="44"/>
      <c r="L144" s="44"/>
      <c r="O144" s="44"/>
      <c r="P144" s="31"/>
      <c r="Q144" s="31"/>
    </row>
    <row r="145" spans="3:17">
      <c r="C145" s="5"/>
      <c r="E145" s="45"/>
      <c r="I145" s="45"/>
      <c r="K145" s="44"/>
      <c r="L145" s="44"/>
      <c r="O145" s="44"/>
      <c r="P145" s="31"/>
      <c r="Q145" s="31"/>
    </row>
    <row r="146" spans="3:17">
      <c r="C146" s="5"/>
      <c r="E146" s="45"/>
      <c r="I146" s="45"/>
      <c r="K146" s="44"/>
      <c r="L146" s="44"/>
      <c r="O146" s="44"/>
      <c r="P146" s="31"/>
      <c r="Q146" s="31"/>
    </row>
    <row r="147" spans="3:17">
      <c r="C147" s="5"/>
      <c r="E147" s="45"/>
      <c r="I147" s="45"/>
      <c r="K147" s="44"/>
      <c r="L147" s="44"/>
      <c r="O147" s="44"/>
      <c r="P147" s="31"/>
      <c r="Q147" s="31"/>
    </row>
    <row r="148" spans="3:17">
      <c r="C148" s="5"/>
      <c r="E148" s="45"/>
      <c r="I148" s="45"/>
      <c r="K148" s="44"/>
      <c r="L148" s="44"/>
      <c r="O148" s="44"/>
      <c r="P148" s="31"/>
      <c r="Q148" s="31"/>
    </row>
    <row r="149" spans="3:17">
      <c r="C149" s="5"/>
      <c r="E149" s="45"/>
      <c r="I149" s="45"/>
      <c r="K149" s="44"/>
      <c r="L149" s="44"/>
      <c r="O149" s="44"/>
      <c r="P149" s="31"/>
      <c r="Q149" s="31"/>
    </row>
    <row r="150" spans="3:17">
      <c r="C150" s="5"/>
      <c r="E150" s="45"/>
      <c r="I150" s="45"/>
      <c r="K150" s="44"/>
      <c r="L150" s="44"/>
      <c r="O150" s="44"/>
      <c r="P150" s="31"/>
      <c r="Q150" s="31"/>
    </row>
    <row r="151" spans="3:17">
      <c r="C151" s="5"/>
      <c r="E151" s="45"/>
      <c r="I151" s="45"/>
      <c r="K151" s="44"/>
      <c r="L151" s="44"/>
      <c r="O151" s="44"/>
      <c r="P151" s="31"/>
      <c r="Q151" s="31"/>
    </row>
    <row r="152" spans="3:17">
      <c r="C152" s="5"/>
      <c r="E152" s="45"/>
      <c r="I152" s="45"/>
      <c r="K152" s="44"/>
      <c r="L152" s="44"/>
      <c r="O152" s="44"/>
      <c r="P152" s="31"/>
      <c r="Q152" s="31"/>
    </row>
    <row r="153" spans="3:17">
      <c r="C153" s="5"/>
      <c r="E153" s="45"/>
      <c r="I153" s="45"/>
      <c r="K153" s="44"/>
      <c r="L153" s="44"/>
      <c r="O153" s="44"/>
      <c r="P153" s="31"/>
      <c r="Q153" s="31"/>
    </row>
    <row r="154" spans="3:17">
      <c r="C154" s="5"/>
      <c r="E154" s="45"/>
      <c r="I154" s="45"/>
      <c r="K154" s="44"/>
      <c r="L154" s="44"/>
      <c r="O154" s="44"/>
      <c r="P154" s="31"/>
      <c r="Q154" s="31"/>
    </row>
    <row r="155" spans="3:17">
      <c r="C155" s="5"/>
      <c r="E155" s="45"/>
      <c r="I155" s="45"/>
      <c r="K155" s="44"/>
      <c r="L155" s="44"/>
      <c r="O155" s="44"/>
      <c r="P155" s="31"/>
      <c r="Q155" s="31"/>
    </row>
    <row r="156" spans="3:17">
      <c r="C156" s="5"/>
      <c r="E156" s="45"/>
      <c r="I156" s="45"/>
      <c r="K156" s="44"/>
      <c r="L156" s="44"/>
      <c r="O156" s="44"/>
      <c r="P156" s="31"/>
      <c r="Q156" s="31"/>
    </row>
    <row r="157" spans="3:17">
      <c r="C157" s="5"/>
      <c r="E157" s="45"/>
      <c r="I157" s="45"/>
      <c r="K157" s="44"/>
      <c r="L157" s="44"/>
      <c r="O157" s="44"/>
      <c r="P157" s="31"/>
      <c r="Q157" s="31"/>
    </row>
    <row r="158" spans="3:17">
      <c r="C158" s="5"/>
      <c r="E158" s="45"/>
      <c r="I158" s="45"/>
      <c r="K158" s="44"/>
      <c r="L158" s="44"/>
      <c r="O158" s="44"/>
      <c r="P158" s="31"/>
      <c r="Q158" s="31"/>
    </row>
    <row r="159" spans="3:17">
      <c r="C159" s="5"/>
      <c r="E159" s="45"/>
      <c r="I159" s="45"/>
      <c r="K159" s="44"/>
      <c r="L159" s="44"/>
      <c r="O159" s="44"/>
      <c r="P159" s="31"/>
      <c r="Q159" s="31"/>
    </row>
    <row r="160" spans="3:17">
      <c r="C160" s="5"/>
      <c r="E160" s="45"/>
      <c r="I160" s="45"/>
      <c r="K160" s="44"/>
      <c r="L160" s="44"/>
      <c r="O160" s="44"/>
      <c r="P160" s="31"/>
      <c r="Q160" s="31"/>
    </row>
    <row r="161" spans="3:17">
      <c r="C161" s="5"/>
      <c r="E161" s="45"/>
      <c r="I161" s="45"/>
      <c r="K161" s="44"/>
      <c r="L161" s="44"/>
      <c r="O161" s="44"/>
      <c r="P161" s="31"/>
      <c r="Q161" s="31"/>
    </row>
    <row r="162" spans="3:17">
      <c r="C162" s="5"/>
      <c r="E162" s="45"/>
      <c r="I162" s="45"/>
      <c r="K162" s="44"/>
      <c r="L162" s="44"/>
      <c r="O162" s="44"/>
      <c r="P162" s="31"/>
      <c r="Q162" s="31"/>
    </row>
    <row r="163" spans="3:17">
      <c r="C163" s="5"/>
      <c r="E163" s="45"/>
      <c r="I163" s="45"/>
      <c r="K163" s="44"/>
      <c r="L163" s="44"/>
      <c r="O163" s="44"/>
      <c r="P163" s="31"/>
      <c r="Q163" s="31"/>
    </row>
    <row r="164" spans="3:17">
      <c r="C164" s="5"/>
      <c r="E164" s="45"/>
      <c r="I164" s="45"/>
      <c r="K164" s="44"/>
      <c r="L164" s="44"/>
      <c r="O164" s="44"/>
      <c r="P164" s="31"/>
      <c r="Q164" s="31"/>
    </row>
    <row r="165" spans="3:17">
      <c r="C165" s="5"/>
      <c r="E165" s="45"/>
      <c r="I165" s="45"/>
      <c r="K165" s="44"/>
      <c r="L165" s="44"/>
      <c r="O165" s="44"/>
      <c r="P165" s="31"/>
      <c r="Q165" s="31"/>
    </row>
    <row r="166" spans="3:17">
      <c r="C166" s="5"/>
      <c r="E166" s="45"/>
      <c r="I166" s="45"/>
      <c r="K166" s="44"/>
      <c r="L166" s="44"/>
      <c r="O166" s="44"/>
      <c r="P166" s="31"/>
      <c r="Q166" s="31"/>
    </row>
    <row r="167" spans="3:17">
      <c r="C167" s="5"/>
      <c r="E167" s="45"/>
      <c r="I167" s="45"/>
      <c r="K167" s="44"/>
      <c r="L167" s="44"/>
      <c r="O167" s="44"/>
      <c r="P167" s="31"/>
      <c r="Q167" s="31"/>
    </row>
    <row r="168" spans="3:17">
      <c r="C168" s="5"/>
      <c r="E168" s="45"/>
      <c r="I168" s="45"/>
      <c r="K168" s="44"/>
      <c r="L168" s="44"/>
      <c r="O168" s="44"/>
      <c r="P168" s="31"/>
      <c r="Q168" s="31"/>
    </row>
    <row r="169" spans="3:17">
      <c r="C169" s="5"/>
      <c r="E169" s="45"/>
      <c r="I169" s="45"/>
      <c r="K169" s="44"/>
      <c r="L169" s="44"/>
      <c r="O169" s="44"/>
      <c r="P169" s="31"/>
      <c r="Q169" s="31"/>
    </row>
    <row r="170" spans="3:17">
      <c r="C170" s="5"/>
      <c r="E170" s="45"/>
      <c r="I170" s="45"/>
      <c r="K170" s="44"/>
      <c r="L170" s="44"/>
      <c r="O170" s="44"/>
      <c r="P170" s="31"/>
      <c r="Q170" s="31"/>
    </row>
    <row r="171" spans="3:17">
      <c r="C171" s="5"/>
      <c r="E171" s="45"/>
      <c r="I171" s="45"/>
      <c r="K171" s="44"/>
      <c r="L171" s="44"/>
      <c r="O171" s="44"/>
      <c r="P171" s="31"/>
      <c r="Q171" s="31"/>
    </row>
    <row r="172" spans="3:17">
      <c r="C172" s="5"/>
      <c r="E172" s="45"/>
      <c r="I172" s="45"/>
      <c r="K172" s="44"/>
      <c r="L172" s="44"/>
      <c r="O172" s="44"/>
      <c r="P172" s="31"/>
      <c r="Q172" s="31"/>
    </row>
    <row r="173" spans="3:17">
      <c r="C173" s="5"/>
      <c r="E173" s="45"/>
      <c r="I173" s="45"/>
      <c r="K173" s="44"/>
      <c r="L173" s="44"/>
      <c r="O173" s="44"/>
      <c r="P173" s="31"/>
      <c r="Q173" s="31"/>
    </row>
    <row r="174" spans="3:17">
      <c r="C174" s="5"/>
      <c r="E174" s="45"/>
      <c r="I174" s="45"/>
      <c r="K174" s="44"/>
      <c r="L174" s="44"/>
      <c r="O174" s="44"/>
      <c r="P174" s="31"/>
      <c r="Q174" s="31"/>
    </row>
    <row r="175" spans="3:17">
      <c r="C175" s="5"/>
      <c r="E175" s="45"/>
      <c r="I175" s="45"/>
      <c r="K175" s="44"/>
      <c r="L175" s="44"/>
      <c r="O175" s="44"/>
      <c r="P175" s="31"/>
      <c r="Q175" s="31"/>
    </row>
    <row r="176" spans="3:17">
      <c r="C176" s="5"/>
      <c r="E176" s="45"/>
      <c r="I176" s="45"/>
      <c r="K176" s="44"/>
      <c r="L176" s="44"/>
      <c r="O176" s="44"/>
      <c r="P176" s="31"/>
      <c r="Q176" s="31"/>
    </row>
    <row r="177" spans="3:17">
      <c r="C177" s="5"/>
      <c r="E177" s="45"/>
      <c r="I177" s="45"/>
      <c r="K177" s="44"/>
      <c r="L177" s="44"/>
      <c r="O177" s="44"/>
      <c r="P177" s="31"/>
      <c r="Q177" s="31"/>
    </row>
    <row r="178" spans="3:17">
      <c r="C178" s="5"/>
      <c r="E178" s="45"/>
      <c r="I178" s="45"/>
      <c r="K178" s="44"/>
      <c r="L178" s="44"/>
      <c r="O178" s="44"/>
      <c r="P178" s="31"/>
      <c r="Q178" s="31"/>
    </row>
    <row r="179" spans="3:17">
      <c r="C179" s="5"/>
      <c r="E179" s="45"/>
      <c r="I179" s="45"/>
      <c r="K179" s="44"/>
      <c r="L179" s="44"/>
      <c r="O179" s="44"/>
      <c r="P179" s="31"/>
      <c r="Q179" s="31"/>
    </row>
    <row r="180" spans="3:17">
      <c r="C180" s="5"/>
      <c r="E180" s="45"/>
      <c r="I180" s="45"/>
      <c r="K180" s="44"/>
      <c r="L180" s="44"/>
      <c r="O180" s="44"/>
      <c r="P180" s="31"/>
      <c r="Q180" s="31"/>
    </row>
    <row r="181" spans="3:17">
      <c r="C181" s="5"/>
      <c r="E181" s="45"/>
      <c r="I181" s="45"/>
      <c r="K181" s="44"/>
      <c r="L181" s="44"/>
      <c r="O181" s="44"/>
      <c r="P181" s="31"/>
      <c r="Q181" s="31"/>
    </row>
    <row r="182" spans="3:17">
      <c r="C182" s="5"/>
      <c r="E182" s="45"/>
      <c r="I182" s="45"/>
      <c r="K182" s="44"/>
      <c r="L182" s="44"/>
      <c r="O182" s="44"/>
      <c r="P182" s="31"/>
      <c r="Q182" s="31"/>
    </row>
    <row r="183" spans="3:17">
      <c r="C183" s="5"/>
      <c r="E183" s="45"/>
      <c r="I183" s="45"/>
      <c r="K183" s="44"/>
      <c r="L183" s="44"/>
      <c r="O183" s="44"/>
      <c r="P183" s="31"/>
      <c r="Q183" s="31"/>
    </row>
    <row r="184" spans="3:17">
      <c r="C184" s="5"/>
      <c r="E184" s="45"/>
      <c r="I184" s="45"/>
      <c r="K184" s="44"/>
      <c r="L184" s="44"/>
      <c r="O184" s="44"/>
      <c r="P184" s="31"/>
      <c r="Q184" s="31"/>
    </row>
    <row r="185" spans="3:17">
      <c r="C185" s="5"/>
      <c r="E185" s="45"/>
      <c r="I185" s="45"/>
      <c r="K185" s="44"/>
      <c r="L185" s="44"/>
      <c r="O185" s="44"/>
      <c r="P185" s="31"/>
      <c r="Q185" s="31"/>
    </row>
    <row r="186" spans="3:17">
      <c r="C186" s="5"/>
      <c r="E186" s="45"/>
      <c r="I186" s="45"/>
      <c r="K186" s="44"/>
      <c r="L186" s="44"/>
      <c r="O186" s="44"/>
      <c r="P186" s="31"/>
      <c r="Q186" s="31"/>
    </row>
    <row r="187" spans="3:17">
      <c r="C187" s="5"/>
      <c r="E187" s="45"/>
      <c r="I187" s="45"/>
      <c r="K187" s="44"/>
      <c r="L187" s="44"/>
      <c r="O187" s="44"/>
      <c r="P187" s="31"/>
      <c r="Q187" s="31"/>
    </row>
    <row r="188" spans="3:17">
      <c r="C188" s="5"/>
      <c r="E188" s="45"/>
      <c r="I188" s="45"/>
      <c r="K188" s="44"/>
      <c r="L188" s="44"/>
      <c r="O188" s="44"/>
      <c r="P188" s="31"/>
      <c r="Q188" s="31"/>
    </row>
    <row r="189" spans="3:17">
      <c r="C189" s="5"/>
      <c r="E189" s="45"/>
      <c r="I189" s="45"/>
      <c r="K189" s="44"/>
      <c r="L189" s="44"/>
      <c r="O189" s="44"/>
      <c r="P189" s="31"/>
      <c r="Q189" s="31"/>
    </row>
    <row r="190" spans="3:17">
      <c r="C190" s="5"/>
      <c r="E190" s="45"/>
      <c r="I190" s="45"/>
      <c r="K190" s="44"/>
      <c r="L190" s="44"/>
      <c r="O190" s="44"/>
      <c r="P190" s="31"/>
      <c r="Q190" s="31"/>
    </row>
    <row r="191" spans="3:17">
      <c r="C191" s="5"/>
      <c r="E191" s="45"/>
      <c r="I191" s="45"/>
      <c r="K191" s="44"/>
      <c r="L191" s="44"/>
      <c r="O191" s="44"/>
      <c r="P191" s="31"/>
      <c r="Q191" s="31"/>
    </row>
    <row r="192" spans="3:17">
      <c r="C192" s="5"/>
      <c r="E192" s="45"/>
      <c r="I192" s="45"/>
      <c r="K192" s="44"/>
      <c r="L192" s="44"/>
      <c r="O192" s="44"/>
      <c r="P192" s="31"/>
      <c r="Q192" s="31"/>
    </row>
    <row r="193" spans="3:17">
      <c r="C193" s="5"/>
      <c r="E193" s="45"/>
      <c r="I193" s="45"/>
      <c r="K193" s="44"/>
      <c r="L193" s="44"/>
      <c r="O193" s="44"/>
      <c r="P193" s="31"/>
      <c r="Q193" s="31"/>
    </row>
    <row r="194" spans="3:17">
      <c r="C194" s="5"/>
      <c r="E194" s="45"/>
      <c r="I194" s="45"/>
      <c r="K194" s="44"/>
      <c r="L194" s="44"/>
      <c r="O194" s="44"/>
      <c r="P194" s="31"/>
      <c r="Q194" s="31"/>
    </row>
    <row r="195" spans="3:17">
      <c r="C195" s="5"/>
      <c r="E195" s="45"/>
      <c r="I195" s="45"/>
      <c r="K195" s="44"/>
      <c r="L195" s="44"/>
      <c r="O195" s="44"/>
      <c r="P195" s="31"/>
      <c r="Q195" s="31"/>
    </row>
    <row r="196" spans="3:17">
      <c r="C196" s="5"/>
      <c r="E196" s="45"/>
      <c r="I196" s="45"/>
      <c r="K196" s="44"/>
      <c r="L196" s="44"/>
      <c r="O196" s="44"/>
      <c r="P196" s="31"/>
      <c r="Q196" s="31"/>
    </row>
    <row r="197" spans="3:17">
      <c r="C197" s="5"/>
      <c r="E197" s="45"/>
      <c r="I197" s="45"/>
      <c r="K197" s="44"/>
      <c r="L197" s="44"/>
      <c r="O197" s="44"/>
      <c r="P197" s="31"/>
      <c r="Q197" s="31"/>
    </row>
    <row r="198" spans="3:17">
      <c r="C198" s="5"/>
      <c r="E198" s="45"/>
      <c r="I198" s="45"/>
      <c r="K198" s="44"/>
      <c r="L198" s="44"/>
      <c r="O198" s="44"/>
      <c r="P198" s="31"/>
      <c r="Q198" s="31"/>
    </row>
    <row r="199" spans="3:17">
      <c r="C199" s="5"/>
      <c r="E199" s="45"/>
      <c r="I199" s="45"/>
      <c r="K199" s="44"/>
      <c r="L199" s="44"/>
      <c r="O199" s="44"/>
      <c r="P199" s="31"/>
      <c r="Q199" s="31"/>
    </row>
    <row r="200" spans="3:17">
      <c r="C200" s="5"/>
      <c r="E200" s="45"/>
      <c r="I200" s="45"/>
      <c r="K200" s="44"/>
      <c r="L200" s="44"/>
      <c r="O200" s="44"/>
      <c r="P200" s="31"/>
      <c r="Q200" s="31"/>
    </row>
    <row r="201" spans="3:17">
      <c r="C201" s="5"/>
      <c r="E201" s="45"/>
      <c r="I201" s="45"/>
      <c r="K201" s="44"/>
      <c r="L201" s="44"/>
      <c r="O201" s="44"/>
      <c r="P201" s="31"/>
      <c r="Q201" s="31"/>
    </row>
    <row r="202" spans="3:17">
      <c r="C202" s="5"/>
      <c r="E202" s="45"/>
      <c r="I202" s="45"/>
      <c r="K202" s="44"/>
      <c r="L202" s="44"/>
      <c r="O202" s="44"/>
      <c r="P202" s="31"/>
      <c r="Q202" s="31"/>
    </row>
    <row r="203" spans="3:17">
      <c r="C203" s="5"/>
      <c r="E203" s="45"/>
      <c r="I203" s="45"/>
      <c r="K203" s="44"/>
      <c r="L203" s="44"/>
      <c r="O203" s="44"/>
      <c r="P203" s="31"/>
      <c r="Q203" s="31"/>
    </row>
    <row r="204" spans="3:17">
      <c r="C204" s="5"/>
      <c r="E204" s="45"/>
      <c r="I204" s="45"/>
      <c r="K204" s="44"/>
      <c r="L204" s="44"/>
      <c r="O204" s="44"/>
      <c r="P204" s="31"/>
      <c r="Q204" s="31"/>
    </row>
    <row r="205" spans="3:17">
      <c r="C205" s="5"/>
      <c r="E205" s="45"/>
      <c r="I205" s="45"/>
      <c r="K205" s="44"/>
      <c r="L205" s="44"/>
      <c r="O205" s="44"/>
      <c r="P205" s="31"/>
      <c r="Q205" s="31"/>
    </row>
    <row r="206" spans="3:17">
      <c r="C206" s="5"/>
      <c r="E206" s="45"/>
      <c r="I206" s="45"/>
      <c r="K206" s="44"/>
      <c r="L206" s="44"/>
      <c r="O206" s="44"/>
      <c r="P206" s="31"/>
      <c r="Q206" s="31"/>
    </row>
    <row r="207" spans="3:17">
      <c r="C207" s="5"/>
      <c r="E207" s="45"/>
      <c r="I207" s="45"/>
      <c r="K207" s="44"/>
      <c r="L207" s="44"/>
      <c r="O207" s="44"/>
      <c r="P207" s="31"/>
      <c r="Q207" s="31"/>
    </row>
    <row r="208" spans="3:17">
      <c r="C208" s="5"/>
      <c r="E208" s="45"/>
      <c r="I208" s="45"/>
      <c r="K208" s="44"/>
      <c r="L208" s="44"/>
      <c r="O208" s="44"/>
      <c r="P208" s="31"/>
      <c r="Q208" s="31"/>
    </row>
    <row r="209" spans="3:17">
      <c r="C209" s="5"/>
      <c r="E209" s="45"/>
      <c r="I209" s="45"/>
      <c r="K209" s="44"/>
      <c r="L209" s="44"/>
      <c r="O209" s="44"/>
      <c r="P209" s="31"/>
      <c r="Q209" s="31"/>
    </row>
    <row r="210" spans="3:17">
      <c r="C210" s="5"/>
      <c r="E210" s="45"/>
      <c r="I210" s="45"/>
      <c r="K210" s="44"/>
      <c r="L210" s="44"/>
      <c r="O210" s="44"/>
      <c r="P210" s="31"/>
      <c r="Q210" s="31"/>
    </row>
    <row r="211" spans="3:17">
      <c r="C211" s="5"/>
      <c r="E211" s="45"/>
      <c r="I211" s="45"/>
      <c r="K211" s="44"/>
      <c r="L211" s="44"/>
      <c r="O211" s="44"/>
      <c r="P211" s="31"/>
      <c r="Q211" s="31"/>
    </row>
    <row r="212" spans="3:17">
      <c r="C212" s="5"/>
      <c r="E212" s="45"/>
      <c r="I212" s="45"/>
      <c r="K212" s="44"/>
      <c r="L212" s="44"/>
      <c r="O212" s="44"/>
      <c r="P212" s="31"/>
      <c r="Q212" s="31"/>
    </row>
    <row r="213" spans="3:17">
      <c r="C213" s="5"/>
      <c r="E213" s="45"/>
      <c r="I213" s="45"/>
      <c r="K213" s="44"/>
      <c r="L213" s="44"/>
      <c r="O213" s="44"/>
      <c r="P213" s="31"/>
      <c r="Q213" s="31"/>
    </row>
    <row r="214" spans="3:17">
      <c r="C214" s="5"/>
      <c r="E214" s="45"/>
      <c r="I214" s="45"/>
      <c r="K214" s="44"/>
      <c r="L214" s="44"/>
      <c r="O214" s="44"/>
      <c r="P214" s="31"/>
      <c r="Q214" s="31"/>
    </row>
    <row r="215" spans="3:17">
      <c r="C215" s="5"/>
      <c r="E215" s="45"/>
      <c r="I215" s="45"/>
      <c r="K215" s="44"/>
      <c r="L215" s="44"/>
      <c r="O215" s="44"/>
      <c r="P215" s="31"/>
      <c r="Q215" s="31"/>
    </row>
    <row r="216" spans="3:17">
      <c r="C216" s="5"/>
      <c r="E216" s="45"/>
      <c r="I216" s="45"/>
      <c r="K216" s="44"/>
      <c r="L216" s="44"/>
      <c r="O216" s="44"/>
      <c r="P216" s="31"/>
      <c r="Q216" s="31"/>
    </row>
    <row r="217" spans="3:17">
      <c r="C217" s="5"/>
      <c r="E217" s="45"/>
      <c r="I217" s="45"/>
      <c r="K217" s="44"/>
      <c r="L217" s="44"/>
      <c r="O217" s="44"/>
      <c r="P217" s="31"/>
      <c r="Q217" s="31"/>
    </row>
    <row r="218" spans="3:17">
      <c r="C218" s="5"/>
      <c r="E218" s="45"/>
      <c r="I218" s="45"/>
      <c r="K218" s="44"/>
      <c r="L218" s="44"/>
      <c r="O218" s="44"/>
      <c r="P218" s="31"/>
      <c r="Q218" s="31"/>
    </row>
    <row r="219" spans="3:17">
      <c r="C219" s="5"/>
      <c r="E219" s="45"/>
      <c r="I219" s="45"/>
      <c r="K219" s="44"/>
      <c r="L219" s="44"/>
      <c r="O219" s="44"/>
      <c r="P219" s="31"/>
      <c r="Q219" s="31"/>
    </row>
    <row r="220" spans="3:17">
      <c r="C220" s="5"/>
      <c r="E220" s="45"/>
      <c r="I220" s="45"/>
      <c r="K220" s="44"/>
      <c r="L220" s="44"/>
      <c r="O220" s="44"/>
      <c r="P220" s="31"/>
      <c r="Q220" s="31"/>
    </row>
    <row r="221" spans="3:17">
      <c r="C221" s="5"/>
      <c r="E221" s="45"/>
      <c r="I221" s="45"/>
      <c r="K221" s="44"/>
      <c r="L221" s="44"/>
      <c r="O221" s="44"/>
      <c r="P221" s="31"/>
      <c r="Q221" s="31"/>
    </row>
    <row r="222" spans="3:17">
      <c r="C222" s="5"/>
      <c r="E222" s="45"/>
      <c r="I222" s="45"/>
      <c r="K222" s="44"/>
      <c r="L222" s="44"/>
      <c r="O222" s="44"/>
      <c r="P222" s="31"/>
      <c r="Q222" s="31"/>
    </row>
    <row r="223" spans="3:17">
      <c r="C223" s="5"/>
      <c r="E223" s="45"/>
      <c r="I223" s="45"/>
      <c r="K223" s="44"/>
      <c r="L223" s="44"/>
      <c r="O223" s="44"/>
      <c r="P223" s="31"/>
      <c r="Q223" s="31"/>
    </row>
    <row r="224" spans="3:17">
      <c r="C224" s="5"/>
      <c r="E224" s="45"/>
      <c r="I224" s="45"/>
      <c r="K224" s="44"/>
      <c r="L224" s="44"/>
      <c r="O224" s="44"/>
      <c r="P224" s="31"/>
      <c r="Q224" s="31"/>
    </row>
    <row r="225" spans="3:17">
      <c r="C225" s="5"/>
      <c r="E225" s="45"/>
      <c r="I225" s="45"/>
      <c r="K225" s="44"/>
      <c r="L225" s="44"/>
      <c r="O225" s="44"/>
      <c r="P225" s="31"/>
      <c r="Q225" s="31"/>
    </row>
    <row r="226" spans="3:17">
      <c r="C226" s="5"/>
      <c r="E226" s="45"/>
      <c r="I226" s="45"/>
      <c r="K226" s="44"/>
      <c r="L226" s="44"/>
      <c r="O226" s="44"/>
      <c r="P226" s="31"/>
      <c r="Q226" s="31"/>
    </row>
    <row r="227" spans="3:17">
      <c r="C227" s="5"/>
      <c r="E227" s="45"/>
      <c r="I227" s="45"/>
      <c r="K227" s="44"/>
      <c r="L227" s="44"/>
      <c r="O227" s="44"/>
      <c r="P227" s="31"/>
      <c r="Q227" s="31"/>
    </row>
    <row r="228" spans="3:17">
      <c r="C228" s="5"/>
      <c r="E228" s="45"/>
      <c r="I228" s="45"/>
      <c r="K228" s="44"/>
      <c r="L228" s="44"/>
      <c r="O228" s="44"/>
      <c r="P228" s="31"/>
      <c r="Q228" s="31"/>
    </row>
    <row r="229" spans="3:17">
      <c r="C229" s="5"/>
      <c r="E229" s="45"/>
      <c r="I229" s="45"/>
      <c r="K229" s="44"/>
      <c r="L229" s="44"/>
      <c r="O229" s="44"/>
      <c r="P229" s="31"/>
      <c r="Q229" s="31"/>
    </row>
    <row r="230" spans="3:17">
      <c r="C230" s="5"/>
      <c r="E230" s="45"/>
      <c r="I230" s="45"/>
      <c r="K230" s="44"/>
      <c r="L230" s="44"/>
      <c r="O230" s="44"/>
      <c r="P230" s="31"/>
      <c r="Q230" s="31"/>
    </row>
    <row r="231" spans="3:17">
      <c r="C231" s="5"/>
      <c r="E231" s="45"/>
      <c r="I231" s="45"/>
      <c r="K231" s="44"/>
      <c r="L231" s="44"/>
      <c r="O231" s="44"/>
      <c r="P231" s="31"/>
      <c r="Q231" s="31"/>
    </row>
    <row r="232" spans="3:17">
      <c r="C232" s="5"/>
      <c r="E232" s="45"/>
      <c r="I232" s="45"/>
      <c r="K232" s="44"/>
      <c r="L232" s="44"/>
      <c r="O232" s="44"/>
      <c r="P232" s="31"/>
      <c r="Q232" s="31"/>
    </row>
    <row r="233" spans="3:17">
      <c r="C233" s="5"/>
      <c r="E233" s="45"/>
      <c r="I233" s="45"/>
      <c r="K233" s="44"/>
      <c r="L233" s="44"/>
      <c r="O233" s="44"/>
      <c r="P233" s="31"/>
      <c r="Q233" s="31"/>
    </row>
    <row r="234" spans="3:17">
      <c r="C234" s="5"/>
      <c r="E234" s="45"/>
      <c r="I234" s="45"/>
      <c r="K234" s="44"/>
      <c r="L234" s="44"/>
      <c r="O234" s="44"/>
      <c r="P234" s="31"/>
      <c r="Q234" s="31"/>
    </row>
    <row r="235" spans="3:17">
      <c r="C235" s="5"/>
      <c r="E235" s="45"/>
      <c r="I235" s="45"/>
      <c r="K235" s="44"/>
      <c r="L235" s="44"/>
      <c r="O235" s="44"/>
      <c r="P235" s="31"/>
      <c r="Q235" s="31"/>
    </row>
    <row r="236" spans="3:17">
      <c r="C236" s="5"/>
      <c r="E236" s="45"/>
      <c r="I236" s="45"/>
      <c r="K236" s="44"/>
      <c r="L236" s="44"/>
      <c r="O236" s="44"/>
      <c r="P236" s="31"/>
      <c r="Q236" s="31"/>
    </row>
    <row r="237" spans="3:17">
      <c r="C237" s="5"/>
      <c r="E237" s="45"/>
      <c r="I237" s="45"/>
      <c r="K237" s="44"/>
      <c r="L237" s="44"/>
      <c r="O237" s="44"/>
      <c r="P237" s="31"/>
      <c r="Q237" s="31"/>
    </row>
    <row r="238" spans="3:17">
      <c r="C238" s="5"/>
      <c r="E238" s="45"/>
      <c r="I238" s="45"/>
      <c r="K238" s="44"/>
      <c r="L238" s="44"/>
      <c r="O238" s="44"/>
      <c r="P238" s="31"/>
      <c r="Q238" s="31"/>
    </row>
    <row r="239" spans="3:17">
      <c r="C239" s="5"/>
      <c r="E239" s="45"/>
      <c r="I239" s="45"/>
      <c r="K239" s="44"/>
      <c r="L239" s="44"/>
      <c r="O239" s="44"/>
      <c r="P239" s="31"/>
      <c r="Q239" s="31"/>
    </row>
    <row r="240" spans="3:17">
      <c r="C240" s="5"/>
      <c r="E240" s="45"/>
      <c r="I240" s="45"/>
      <c r="K240" s="44"/>
      <c r="L240" s="44"/>
      <c r="O240" s="44"/>
      <c r="P240" s="31"/>
      <c r="Q240" s="31"/>
    </row>
    <row r="241" spans="3:17">
      <c r="C241" s="5"/>
      <c r="E241" s="45"/>
      <c r="I241" s="45"/>
      <c r="K241" s="44"/>
      <c r="L241" s="44"/>
      <c r="O241" s="44"/>
      <c r="P241" s="31"/>
      <c r="Q241" s="31"/>
    </row>
    <row r="242" spans="3:17">
      <c r="C242" s="5"/>
      <c r="E242" s="45"/>
      <c r="I242" s="45"/>
      <c r="K242" s="44"/>
      <c r="L242" s="44"/>
      <c r="O242" s="44"/>
      <c r="P242" s="31"/>
      <c r="Q242" s="31"/>
    </row>
    <row r="243" spans="3:17">
      <c r="C243" s="5"/>
      <c r="E243" s="45"/>
      <c r="I243" s="45"/>
      <c r="K243" s="44"/>
      <c r="L243" s="44"/>
      <c r="O243" s="44"/>
      <c r="P243" s="31"/>
      <c r="Q243" s="31"/>
    </row>
    <row r="244" spans="3:17">
      <c r="C244" s="5"/>
      <c r="E244" s="45"/>
      <c r="I244" s="45"/>
      <c r="K244" s="44"/>
      <c r="L244" s="44"/>
      <c r="O244" s="44"/>
      <c r="P244" s="31"/>
      <c r="Q244" s="31"/>
    </row>
    <row r="245" spans="3:17">
      <c r="C245" s="5"/>
      <c r="E245" s="45"/>
      <c r="I245" s="45"/>
      <c r="K245" s="44"/>
      <c r="L245" s="44"/>
      <c r="O245" s="44"/>
      <c r="P245" s="31"/>
      <c r="Q245" s="31"/>
    </row>
    <row r="246" spans="3:17">
      <c r="C246" s="5"/>
      <c r="E246" s="45"/>
      <c r="I246" s="45"/>
      <c r="K246" s="44"/>
      <c r="L246" s="44"/>
      <c r="O246" s="44"/>
      <c r="P246" s="31"/>
      <c r="Q246" s="31"/>
    </row>
    <row r="247" spans="3:17">
      <c r="C247" s="5"/>
      <c r="E247" s="45"/>
      <c r="I247" s="45"/>
      <c r="K247" s="44"/>
      <c r="L247" s="44"/>
      <c r="O247" s="44"/>
      <c r="P247" s="31"/>
      <c r="Q247" s="31"/>
    </row>
    <row r="248" spans="3:17">
      <c r="C248" s="5"/>
      <c r="E248" s="45"/>
      <c r="I248" s="45"/>
      <c r="K248" s="44"/>
      <c r="L248" s="44"/>
      <c r="O248" s="44"/>
      <c r="P248" s="31"/>
      <c r="Q248" s="31"/>
    </row>
    <row r="249" spans="3:17">
      <c r="C249" s="5"/>
      <c r="E249" s="45"/>
      <c r="I249" s="45"/>
      <c r="K249" s="44"/>
      <c r="L249" s="44"/>
      <c r="O249" s="44"/>
      <c r="P249" s="31"/>
      <c r="Q249" s="31"/>
    </row>
    <row r="250" spans="3:17">
      <c r="C250" s="5"/>
      <c r="E250" s="45"/>
      <c r="I250" s="45"/>
      <c r="K250" s="44"/>
      <c r="L250" s="44"/>
      <c r="O250" s="44"/>
      <c r="P250" s="31"/>
      <c r="Q250" s="31"/>
    </row>
    <row r="251" spans="3:17">
      <c r="C251" s="5"/>
      <c r="E251" s="45"/>
      <c r="I251" s="45"/>
      <c r="K251" s="44"/>
      <c r="L251" s="44"/>
      <c r="O251" s="44"/>
      <c r="P251" s="31"/>
      <c r="Q251" s="31"/>
    </row>
    <row r="252" spans="3:17">
      <c r="C252" s="5"/>
      <c r="E252" s="45"/>
      <c r="I252" s="45"/>
      <c r="K252" s="44"/>
      <c r="L252" s="44"/>
      <c r="O252" s="44"/>
      <c r="P252" s="31"/>
      <c r="Q252" s="31"/>
    </row>
    <row r="253" spans="3:17">
      <c r="C253" s="5"/>
      <c r="E253" s="45"/>
      <c r="I253" s="45"/>
      <c r="K253" s="44"/>
      <c r="L253" s="44"/>
      <c r="O253" s="44"/>
      <c r="P253" s="31"/>
      <c r="Q253" s="31"/>
    </row>
    <row r="254" spans="3:17">
      <c r="C254" s="5"/>
      <c r="E254" s="45"/>
      <c r="I254" s="45"/>
      <c r="K254" s="44"/>
      <c r="L254" s="44"/>
      <c r="O254" s="44"/>
      <c r="P254" s="31"/>
      <c r="Q254" s="31"/>
    </row>
    <row r="255" spans="3:17">
      <c r="C255" s="5"/>
      <c r="E255" s="45"/>
      <c r="I255" s="45"/>
      <c r="K255" s="44"/>
      <c r="L255" s="44"/>
      <c r="O255" s="44"/>
      <c r="P255" s="31"/>
      <c r="Q255" s="31"/>
    </row>
    <row r="256" spans="3:17">
      <c r="C256" s="5"/>
      <c r="E256" s="45"/>
      <c r="I256" s="45"/>
      <c r="K256" s="44"/>
      <c r="L256" s="44"/>
      <c r="O256" s="44"/>
      <c r="P256" s="31"/>
      <c r="Q256" s="31"/>
    </row>
    <row r="257" spans="3:17">
      <c r="C257" s="5"/>
      <c r="E257" s="45"/>
      <c r="I257" s="45"/>
      <c r="K257" s="44"/>
      <c r="L257" s="44"/>
      <c r="O257" s="44"/>
      <c r="P257" s="31"/>
      <c r="Q257" s="31"/>
    </row>
    <row r="258" spans="3:17">
      <c r="C258" s="5"/>
      <c r="E258" s="45"/>
      <c r="I258" s="45"/>
      <c r="K258" s="44"/>
      <c r="L258" s="44"/>
      <c r="O258" s="44"/>
      <c r="P258" s="31"/>
      <c r="Q258" s="31"/>
    </row>
    <row r="259" spans="3:17">
      <c r="C259" s="5"/>
      <c r="E259" s="45"/>
      <c r="I259" s="45"/>
      <c r="K259" s="44"/>
      <c r="L259" s="44"/>
      <c r="O259" s="44"/>
      <c r="P259" s="31"/>
      <c r="Q259" s="31"/>
    </row>
    <row r="260" spans="3:17">
      <c r="C260" s="5"/>
      <c r="E260" s="45"/>
      <c r="I260" s="45"/>
      <c r="K260" s="44"/>
      <c r="L260" s="44"/>
      <c r="O260" s="44"/>
      <c r="P260" s="31"/>
      <c r="Q260" s="31"/>
    </row>
    <row r="261" spans="3:17">
      <c r="C261" s="5"/>
      <c r="E261" s="45"/>
      <c r="I261" s="45"/>
      <c r="K261" s="44"/>
      <c r="L261" s="44"/>
      <c r="O261" s="44"/>
      <c r="P261" s="31"/>
      <c r="Q261" s="31"/>
    </row>
    <row r="262" spans="3:17">
      <c r="C262" s="5"/>
      <c r="E262" s="45"/>
      <c r="I262" s="45"/>
      <c r="K262" s="44"/>
      <c r="L262" s="44"/>
      <c r="O262" s="44"/>
      <c r="P262" s="31"/>
      <c r="Q262" s="31"/>
    </row>
    <row r="263" spans="3:17">
      <c r="C263" s="5"/>
      <c r="E263" s="45"/>
      <c r="I263" s="45"/>
      <c r="K263" s="44"/>
      <c r="L263" s="44"/>
      <c r="O263" s="44"/>
      <c r="P263" s="31"/>
      <c r="Q263" s="31"/>
    </row>
    <row r="264" spans="3:17">
      <c r="C264" s="5"/>
      <c r="E264" s="45"/>
      <c r="I264" s="45"/>
      <c r="K264" s="44"/>
      <c r="L264" s="44"/>
      <c r="O264" s="44"/>
      <c r="P264" s="31"/>
      <c r="Q264" s="31"/>
    </row>
    <row r="265" spans="3:17">
      <c r="C265" s="5"/>
      <c r="E265" s="45"/>
      <c r="I265" s="45"/>
      <c r="K265" s="44"/>
      <c r="L265" s="44"/>
      <c r="O265" s="44"/>
      <c r="P265" s="31"/>
      <c r="Q265" s="31"/>
    </row>
    <row r="266" spans="3:17">
      <c r="C266" s="5"/>
      <c r="E266" s="45"/>
      <c r="I266" s="45"/>
      <c r="K266" s="44"/>
      <c r="L266" s="44"/>
      <c r="O266" s="44"/>
      <c r="P266" s="31"/>
      <c r="Q266" s="31"/>
    </row>
    <row r="267" spans="3:17">
      <c r="C267" s="5"/>
      <c r="E267" s="45"/>
      <c r="I267" s="45"/>
      <c r="K267" s="44"/>
      <c r="L267" s="44"/>
      <c r="O267" s="44"/>
      <c r="P267" s="31"/>
      <c r="Q267" s="31"/>
    </row>
    <row r="268" spans="3:17">
      <c r="C268" s="5"/>
      <c r="E268" s="45"/>
      <c r="I268" s="45"/>
      <c r="K268" s="44"/>
      <c r="L268" s="44"/>
      <c r="O268" s="44"/>
      <c r="P268" s="31"/>
      <c r="Q268" s="31"/>
    </row>
    <row r="269" spans="3:17">
      <c r="C269" s="5"/>
      <c r="E269" s="45"/>
      <c r="I269" s="45"/>
      <c r="K269" s="44"/>
      <c r="L269" s="44"/>
      <c r="O269" s="44"/>
      <c r="P269" s="31"/>
      <c r="Q269" s="31"/>
    </row>
    <row r="270" spans="3:17">
      <c r="C270" s="5"/>
      <c r="E270" s="45"/>
      <c r="I270" s="45"/>
      <c r="K270" s="44"/>
      <c r="L270" s="44"/>
      <c r="O270" s="44"/>
      <c r="P270" s="31"/>
      <c r="Q270" s="31"/>
    </row>
    <row r="271" spans="3:17">
      <c r="C271" s="5"/>
      <c r="E271" s="45"/>
      <c r="I271" s="45"/>
      <c r="K271" s="44"/>
      <c r="L271" s="44"/>
      <c r="O271" s="44"/>
      <c r="P271" s="31"/>
      <c r="Q271" s="31"/>
    </row>
    <row r="272" spans="3:17">
      <c r="C272" s="5"/>
      <c r="E272" s="45"/>
      <c r="I272" s="45"/>
      <c r="K272" s="44"/>
      <c r="L272" s="44"/>
      <c r="O272" s="44"/>
      <c r="P272" s="31"/>
      <c r="Q272" s="31"/>
    </row>
    <row r="273" spans="3:17">
      <c r="C273" s="5"/>
      <c r="E273" s="45"/>
      <c r="I273" s="45"/>
      <c r="K273" s="44"/>
      <c r="L273" s="44"/>
      <c r="O273" s="44"/>
      <c r="P273" s="31"/>
      <c r="Q273" s="31"/>
    </row>
    <row r="274" spans="3:17">
      <c r="C274" s="5"/>
      <c r="E274" s="45"/>
      <c r="I274" s="45"/>
      <c r="K274" s="44"/>
      <c r="L274" s="44"/>
      <c r="O274" s="44"/>
      <c r="P274" s="31"/>
      <c r="Q274" s="31"/>
    </row>
    <row r="275" spans="3:17">
      <c r="C275" s="5"/>
      <c r="E275" s="45"/>
      <c r="I275" s="45"/>
      <c r="K275" s="44"/>
      <c r="L275" s="44"/>
      <c r="O275" s="44"/>
      <c r="P275" s="31"/>
      <c r="Q275" s="31"/>
    </row>
    <row r="276" spans="3:17">
      <c r="C276" s="5"/>
      <c r="E276" s="45"/>
      <c r="I276" s="45"/>
      <c r="K276" s="44"/>
      <c r="L276" s="44"/>
      <c r="O276" s="44"/>
      <c r="P276" s="31"/>
      <c r="Q276" s="31"/>
    </row>
    <row r="277" spans="3:17">
      <c r="C277" s="5"/>
      <c r="E277" s="45"/>
      <c r="I277" s="45"/>
      <c r="K277" s="44"/>
      <c r="L277" s="44"/>
      <c r="O277" s="44"/>
      <c r="P277" s="31"/>
      <c r="Q277" s="31"/>
    </row>
    <row r="278" spans="3:17">
      <c r="C278" s="5"/>
      <c r="E278" s="45"/>
      <c r="I278" s="45"/>
      <c r="K278" s="44"/>
      <c r="L278" s="44"/>
      <c r="O278" s="44"/>
      <c r="P278" s="31"/>
      <c r="Q278" s="31"/>
    </row>
    <row r="279" spans="3:17">
      <c r="C279" s="5"/>
      <c r="E279" s="45"/>
      <c r="I279" s="45"/>
      <c r="K279" s="44"/>
      <c r="L279" s="44"/>
      <c r="O279" s="44"/>
      <c r="P279" s="31"/>
      <c r="Q279" s="31"/>
    </row>
    <row r="280" spans="3:17">
      <c r="C280" s="5"/>
      <c r="E280" s="45"/>
      <c r="I280" s="45"/>
      <c r="K280" s="44"/>
      <c r="L280" s="44"/>
      <c r="O280" s="44"/>
      <c r="P280" s="31"/>
      <c r="Q280" s="31"/>
    </row>
    <row r="281" spans="3:17">
      <c r="C281" s="5"/>
      <c r="E281" s="45"/>
      <c r="I281" s="45"/>
      <c r="K281" s="44"/>
      <c r="L281" s="44"/>
      <c r="O281" s="44"/>
      <c r="P281" s="31"/>
      <c r="Q281" s="31"/>
    </row>
    <row r="282" spans="3:17">
      <c r="C282" s="5"/>
      <c r="E282" s="45"/>
      <c r="I282" s="45"/>
      <c r="K282" s="44"/>
      <c r="L282" s="44"/>
      <c r="O282" s="44"/>
      <c r="P282" s="31"/>
      <c r="Q282" s="31"/>
    </row>
    <row r="283" spans="3:17">
      <c r="C283" s="5"/>
      <c r="E283" s="45"/>
      <c r="I283" s="45"/>
      <c r="K283" s="44"/>
      <c r="L283" s="44"/>
      <c r="O283" s="44"/>
      <c r="P283" s="31"/>
      <c r="Q283" s="31"/>
    </row>
    <row r="284" spans="3:17">
      <c r="C284" s="5"/>
      <c r="E284" s="45"/>
      <c r="I284" s="45"/>
      <c r="K284" s="44"/>
      <c r="L284" s="44"/>
      <c r="O284" s="44"/>
      <c r="P284" s="31"/>
      <c r="Q284" s="31"/>
    </row>
    <row r="285" spans="3:17">
      <c r="C285" s="5"/>
      <c r="E285" s="45"/>
      <c r="I285" s="45"/>
      <c r="K285" s="44"/>
      <c r="L285" s="44"/>
      <c r="O285" s="44"/>
      <c r="P285" s="31"/>
      <c r="Q285" s="31"/>
    </row>
    <row r="286" spans="3:17">
      <c r="C286" s="5"/>
      <c r="E286" s="45"/>
      <c r="I286" s="45"/>
      <c r="K286" s="44"/>
      <c r="L286" s="44"/>
      <c r="O286" s="44"/>
      <c r="P286" s="31"/>
      <c r="Q286" s="31"/>
    </row>
    <row r="287" spans="3:17">
      <c r="C287" s="5"/>
      <c r="E287" s="45"/>
      <c r="I287" s="45"/>
      <c r="K287" s="44"/>
      <c r="L287" s="44"/>
      <c r="O287" s="44"/>
      <c r="P287" s="31"/>
      <c r="Q287" s="31"/>
    </row>
    <row r="288" spans="3:17">
      <c r="C288" s="5"/>
      <c r="E288" s="45"/>
      <c r="I288" s="45"/>
      <c r="K288" s="44"/>
      <c r="L288" s="44"/>
      <c r="O288" s="44"/>
      <c r="P288" s="31"/>
      <c r="Q288" s="31"/>
    </row>
    <row r="289" spans="3:17">
      <c r="C289" s="5"/>
      <c r="E289" s="45"/>
      <c r="I289" s="45"/>
      <c r="K289" s="44"/>
      <c r="L289" s="44"/>
      <c r="O289" s="44"/>
      <c r="P289" s="31"/>
      <c r="Q289" s="31"/>
    </row>
    <row r="290" spans="3:17">
      <c r="C290" s="5"/>
      <c r="E290" s="45"/>
      <c r="I290" s="45"/>
      <c r="K290" s="44"/>
      <c r="L290" s="44"/>
      <c r="O290" s="44"/>
      <c r="P290" s="31"/>
      <c r="Q290" s="31"/>
    </row>
    <row r="291" spans="3:17">
      <c r="C291" s="5"/>
      <c r="E291" s="45"/>
      <c r="I291" s="45"/>
      <c r="K291" s="44"/>
      <c r="L291" s="44"/>
      <c r="O291" s="44"/>
      <c r="P291" s="31"/>
      <c r="Q291" s="31"/>
    </row>
    <row r="292" spans="3:17">
      <c r="C292" s="5"/>
      <c r="E292" s="45"/>
      <c r="I292" s="45"/>
      <c r="K292" s="44"/>
      <c r="L292" s="44"/>
      <c r="O292" s="44"/>
      <c r="P292" s="31"/>
      <c r="Q292" s="31"/>
    </row>
    <row r="293" spans="3:17">
      <c r="C293" s="5"/>
      <c r="E293" s="45"/>
      <c r="I293" s="45"/>
      <c r="K293" s="44"/>
      <c r="L293" s="44"/>
      <c r="O293" s="44"/>
      <c r="P293" s="31"/>
      <c r="Q293" s="31"/>
    </row>
    <row r="294" spans="3:17">
      <c r="C294" s="5"/>
      <c r="E294" s="45"/>
      <c r="I294" s="45"/>
      <c r="K294" s="44"/>
      <c r="L294" s="44"/>
      <c r="O294" s="44"/>
      <c r="P294" s="31"/>
      <c r="Q294" s="31"/>
    </row>
    <row r="295" spans="3:17">
      <c r="C295" s="5"/>
      <c r="E295" s="45"/>
      <c r="I295" s="45"/>
      <c r="K295" s="44"/>
      <c r="L295" s="44"/>
      <c r="O295" s="44"/>
      <c r="P295" s="31"/>
      <c r="Q295" s="31"/>
    </row>
    <row r="296" spans="3:17">
      <c r="C296" s="5"/>
      <c r="E296" s="45"/>
      <c r="I296" s="45"/>
      <c r="K296" s="44"/>
      <c r="L296" s="44"/>
      <c r="O296" s="44"/>
      <c r="P296" s="31"/>
      <c r="Q296" s="31"/>
    </row>
    <row r="297" spans="3:17">
      <c r="C297" s="5"/>
      <c r="E297" s="45"/>
      <c r="I297" s="45"/>
      <c r="K297" s="44"/>
      <c r="L297" s="44"/>
      <c r="O297" s="44"/>
      <c r="P297" s="31"/>
      <c r="Q297" s="31"/>
    </row>
    <row r="298" spans="3:17">
      <c r="C298" s="5"/>
      <c r="E298" s="45"/>
      <c r="I298" s="45"/>
      <c r="K298" s="44"/>
      <c r="L298" s="44"/>
      <c r="O298" s="44"/>
      <c r="P298" s="31"/>
      <c r="Q298" s="31"/>
    </row>
    <row r="299" spans="3:17">
      <c r="C299" s="5"/>
      <c r="E299" s="45"/>
      <c r="I299" s="45"/>
      <c r="K299" s="44"/>
      <c r="L299" s="44"/>
      <c r="O299" s="44"/>
      <c r="P299" s="31"/>
      <c r="Q299" s="31"/>
    </row>
    <row r="300" spans="3:17">
      <c r="C300" s="5"/>
      <c r="E300" s="45"/>
      <c r="I300" s="45"/>
      <c r="K300" s="44"/>
      <c r="L300" s="44"/>
      <c r="O300" s="44"/>
      <c r="P300" s="31"/>
      <c r="Q300" s="31"/>
    </row>
    <row r="301" spans="3:17">
      <c r="C301" s="5"/>
      <c r="E301" s="45"/>
      <c r="I301" s="45"/>
      <c r="K301" s="44"/>
      <c r="L301" s="44"/>
      <c r="O301" s="44"/>
      <c r="P301" s="31"/>
      <c r="Q301" s="31"/>
    </row>
    <row r="302" spans="3:17">
      <c r="C302" s="5"/>
      <c r="E302" s="45"/>
      <c r="I302" s="45"/>
      <c r="K302" s="44"/>
      <c r="L302" s="44"/>
      <c r="O302" s="44"/>
      <c r="P302" s="31"/>
      <c r="Q302" s="31"/>
    </row>
    <row r="303" spans="3:17">
      <c r="C303" s="5"/>
      <c r="E303" s="45"/>
      <c r="I303" s="45"/>
      <c r="K303" s="44"/>
      <c r="L303" s="44"/>
      <c r="O303" s="44"/>
      <c r="P303" s="31"/>
      <c r="Q303" s="31"/>
    </row>
    <row r="304" spans="3:17">
      <c r="C304" s="5"/>
      <c r="E304" s="45"/>
      <c r="I304" s="45"/>
      <c r="K304" s="44"/>
      <c r="L304" s="44"/>
      <c r="O304" s="44"/>
      <c r="P304" s="31"/>
      <c r="Q304" s="31"/>
    </row>
    <row r="305" spans="3:17">
      <c r="C305" s="5"/>
      <c r="E305" s="45"/>
      <c r="I305" s="45"/>
      <c r="K305" s="44"/>
      <c r="L305" s="44"/>
      <c r="O305" s="44"/>
      <c r="P305" s="31"/>
      <c r="Q305" s="31"/>
    </row>
    <row r="306" spans="3:17">
      <c r="C306" s="5"/>
      <c r="E306" s="45"/>
      <c r="I306" s="45"/>
      <c r="K306" s="44"/>
      <c r="L306" s="44"/>
      <c r="O306" s="44"/>
      <c r="P306" s="31"/>
      <c r="Q306" s="31"/>
    </row>
    <row r="307" spans="3:17">
      <c r="C307" s="5"/>
      <c r="E307" s="45"/>
      <c r="I307" s="45"/>
      <c r="K307" s="44"/>
      <c r="L307" s="44"/>
      <c r="O307" s="44"/>
      <c r="P307" s="31"/>
      <c r="Q307" s="31"/>
    </row>
    <row r="308" spans="3:17">
      <c r="C308" s="5"/>
      <c r="E308" s="45"/>
      <c r="I308" s="45"/>
      <c r="K308" s="44"/>
      <c r="L308" s="44"/>
      <c r="O308" s="44"/>
      <c r="P308" s="31"/>
      <c r="Q308" s="31"/>
    </row>
    <row r="309" spans="3:17">
      <c r="C309" s="5"/>
      <c r="E309" s="45"/>
      <c r="I309" s="45"/>
      <c r="K309" s="44"/>
      <c r="L309" s="44"/>
      <c r="O309" s="44"/>
      <c r="P309" s="31"/>
      <c r="Q309" s="31"/>
    </row>
    <row r="310" spans="3:17">
      <c r="C310" s="5"/>
      <c r="E310" s="45"/>
      <c r="I310" s="45"/>
      <c r="K310" s="44"/>
      <c r="L310" s="44"/>
      <c r="O310" s="44"/>
      <c r="P310" s="31"/>
      <c r="Q310" s="31"/>
    </row>
    <row r="311" spans="3:17">
      <c r="C311" s="5"/>
      <c r="E311" s="45"/>
      <c r="I311" s="45"/>
      <c r="K311" s="44"/>
      <c r="L311" s="44"/>
      <c r="O311" s="44"/>
      <c r="P311" s="31"/>
      <c r="Q311" s="31"/>
    </row>
    <row r="312" spans="3:17">
      <c r="C312" s="5"/>
      <c r="E312" s="45"/>
      <c r="I312" s="45"/>
      <c r="K312" s="44"/>
      <c r="L312" s="44"/>
      <c r="O312" s="44"/>
      <c r="P312" s="31"/>
      <c r="Q312" s="31"/>
    </row>
    <row r="313" spans="3:17">
      <c r="C313" s="5"/>
      <c r="E313" s="45"/>
      <c r="I313" s="45"/>
      <c r="K313" s="44"/>
      <c r="L313" s="44"/>
      <c r="O313" s="44"/>
      <c r="P313" s="31"/>
      <c r="Q313" s="31"/>
    </row>
    <row r="314" spans="3:17">
      <c r="C314" s="5"/>
      <c r="E314" s="45"/>
      <c r="I314" s="45"/>
      <c r="K314" s="44"/>
      <c r="L314" s="44"/>
      <c r="O314" s="44"/>
      <c r="P314" s="31"/>
      <c r="Q314" s="31"/>
    </row>
    <row r="315" spans="3:17">
      <c r="C315" s="5"/>
      <c r="E315" s="45"/>
      <c r="I315" s="45"/>
      <c r="K315" s="44"/>
      <c r="L315" s="44"/>
      <c r="O315" s="44"/>
      <c r="P315" s="31"/>
      <c r="Q315" s="31"/>
    </row>
    <row r="316" spans="3:17">
      <c r="C316" s="5"/>
      <c r="E316" s="45"/>
      <c r="I316" s="45"/>
      <c r="K316" s="44"/>
      <c r="L316" s="44"/>
      <c r="O316" s="44"/>
      <c r="P316" s="31"/>
      <c r="Q316" s="31"/>
    </row>
    <row r="317" spans="3:17">
      <c r="C317" s="5"/>
      <c r="E317" s="45"/>
      <c r="I317" s="45"/>
      <c r="K317" s="44"/>
      <c r="L317" s="44"/>
      <c r="O317" s="44"/>
      <c r="P317" s="31"/>
      <c r="Q317" s="31"/>
    </row>
    <row r="318" spans="3:17">
      <c r="C318" s="5"/>
      <c r="E318" s="45"/>
      <c r="I318" s="45"/>
      <c r="K318" s="44"/>
      <c r="L318" s="44"/>
      <c r="O318" s="44"/>
      <c r="P318" s="31"/>
      <c r="Q318" s="31"/>
    </row>
    <row r="319" spans="3:17">
      <c r="C319" s="5"/>
      <c r="E319" s="45"/>
      <c r="I319" s="45"/>
      <c r="K319" s="44"/>
      <c r="L319" s="44"/>
      <c r="O319" s="44"/>
      <c r="P319" s="31"/>
      <c r="Q319" s="31"/>
    </row>
    <row r="320" spans="3:17">
      <c r="C320" s="5"/>
      <c r="E320" s="45"/>
      <c r="I320" s="45"/>
      <c r="K320" s="44"/>
      <c r="L320" s="44"/>
      <c r="O320" s="44"/>
      <c r="P320" s="31"/>
      <c r="Q320" s="31"/>
    </row>
    <row r="321" spans="3:17">
      <c r="C321" s="5"/>
      <c r="E321" s="45"/>
      <c r="I321" s="45"/>
      <c r="K321" s="44"/>
      <c r="L321" s="44"/>
      <c r="O321" s="44"/>
      <c r="P321" s="31"/>
      <c r="Q321" s="31"/>
    </row>
    <row r="322" spans="3:17">
      <c r="C322" s="5"/>
      <c r="E322" s="45"/>
      <c r="I322" s="45"/>
      <c r="K322" s="44"/>
      <c r="L322" s="44"/>
      <c r="O322" s="44"/>
      <c r="P322" s="31"/>
      <c r="Q322" s="31"/>
    </row>
    <row r="323" spans="3:17">
      <c r="C323" s="5"/>
      <c r="E323" s="45"/>
      <c r="I323" s="45"/>
      <c r="K323" s="44"/>
      <c r="L323" s="44"/>
      <c r="O323" s="44"/>
      <c r="P323" s="31"/>
      <c r="Q323" s="31"/>
    </row>
    <row r="324" spans="3:17">
      <c r="C324" s="5"/>
      <c r="E324" s="45"/>
      <c r="I324" s="45"/>
      <c r="K324" s="44"/>
      <c r="L324" s="44"/>
      <c r="O324" s="44"/>
      <c r="P324" s="31"/>
      <c r="Q324" s="31"/>
    </row>
    <row r="325" spans="3:17">
      <c r="C325" s="5"/>
      <c r="E325" s="45"/>
      <c r="I325" s="45"/>
      <c r="K325" s="44"/>
      <c r="L325" s="44"/>
      <c r="O325" s="44"/>
      <c r="P325" s="31"/>
      <c r="Q325" s="31"/>
    </row>
    <row r="326" spans="3:17">
      <c r="C326" s="5"/>
      <c r="E326" s="45"/>
      <c r="I326" s="45"/>
      <c r="K326" s="44"/>
      <c r="L326" s="44"/>
      <c r="O326" s="44"/>
      <c r="P326" s="31"/>
      <c r="Q326" s="31"/>
    </row>
    <row r="327" spans="3:17">
      <c r="C327" s="5"/>
      <c r="E327" s="45"/>
      <c r="I327" s="45"/>
      <c r="K327" s="44"/>
      <c r="L327" s="44"/>
      <c r="O327" s="44"/>
      <c r="P327" s="31"/>
      <c r="Q327" s="31"/>
    </row>
    <row r="328" spans="3:17">
      <c r="C328" s="5"/>
      <c r="E328" s="45"/>
      <c r="I328" s="45"/>
      <c r="K328" s="44"/>
      <c r="L328" s="44"/>
      <c r="O328" s="44"/>
      <c r="P328" s="31"/>
      <c r="Q328" s="31"/>
    </row>
    <row r="329" spans="3:17">
      <c r="C329" s="5"/>
      <c r="E329" s="45"/>
      <c r="I329" s="45"/>
      <c r="K329" s="44"/>
      <c r="L329" s="44"/>
      <c r="O329" s="44"/>
      <c r="P329" s="31"/>
      <c r="Q329" s="31"/>
    </row>
    <row r="330" spans="3:17">
      <c r="C330" s="5"/>
      <c r="E330" s="45"/>
      <c r="I330" s="45"/>
      <c r="K330" s="44"/>
      <c r="L330" s="44"/>
      <c r="O330" s="44"/>
      <c r="P330" s="31"/>
      <c r="Q330" s="31"/>
    </row>
    <row r="331" spans="3:17">
      <c r="C331" s="5"/>
      <c r="E331" s="45"/>
      <c r="I331" s="45"/>
      <c r="K331" s="44"/>
      <c r="L331" s="44"/>
      <c r="O331" s="44"/>
      <c r="P331" s="31"/>
      <c r="Q331" s="31"/>
    </row>
    <row r="332" spans="3:17">
      <c r="C332" s="5"/>
      <c r="E332" s="45"/>
      <c r="I332" s="45"/>
      <c r="K332" s="44"/>
      <c r="L332" s="44"/>
      <c r="O332" s="44"/>
      <c r="P332" s="31"/>
      <c r="Q332" s="31"/>
    </row>
    <row r="333" spans="3:17">
      <c r="C333" s="5"/>
      <c r="E333" s="45"/>
      <c r="I333" s="45"/>
      <c r="K333" s="44"/>
      <c r="L333" s="44"/>
      <c r="O333" s="44"/>
      <c r="P333" s="31"/>
      <c r="Q333" s="31"/>
    </row>
    <row r="334" spans="3:17">
      <c r="C334" s="5"/>
      <c r="E334" s="45"/>
      <c r="I334" s="45"/>
      <c r="K334" s="44"/>
      <c r="L334" s="44"/>
      <c r="O334" s="44"/>
      <c r="P334" s="31"/>
      <c r="Q334" s="31"/>
    </row>
    <row r="335" spans="3:17">
      <c r="C335" s="5"/>
      <c r="E335" s="45"/>
      <c r="I335" s="45"/>
      <c r="K335" s="44"/>
      <c r="L335" s="44"/>
      <c r="O335" s="44"/>
      <c r="P335" s="31"/>
      <c r="Q335" s="31"/>
    </row>
    <row r="336" spans="3:17">
      <c r="C336" s="5"/>
      <c r="E336" s="45"/>
      <c r="I336" s="45"/>
      <c r="K336" s="44"/>
      <c r="L336" s="44"/>
      <c r="O336" s="44"/>
      <c r="P336" s="31"/>
      <c r="Q336" s="31"/>
    </row>
    <row r="337" spans="3:17">
      <c r="C337" s="5"/>
      <c r="E337" s="45"/>
      <c r="I337" s="45"/>
      <c r="K337" s="44"/>
      <c r="L337" s="44"/>
      <c r="O337" s="44"/>
      <c r="P337" s="31"/>
      <c r="Q337" s="31"/>
    </row>
    <row r="338" spans="3:17">
      <c r="C338" s="5"/>
      <c r="E338" s="45"/>
      <c r="I338" s="45"/>
      <c r="K338" s="44"/>
      <c r="L338" s="44"/>
      <c r="O338" s="44"/>
      <c r="P338" s="31"/>
      <c r="Q338" s="31"/>
    </row>
    <row r="339" spans="3:17">
      <c r="C339" s="5"/>
      <c r="E339" s="45"/>
      <c r="I339" s="45"/>
      <c r="K339" s="44"/>
      <c r="L339" s="44"/>
      <c r="O339" s="44"/>
      <c r="P339" s="31"/>
      <c r="Q339" s="31"/>
    </row>
    <row r="340" spans="3:17">
      <c r="C340" s="5"/>
      <c r="E340" s="45"/>
      <c r="I340" s="45"/>
      <c r="K340" s="44"/>
      <c r="L340" s="44"/>
      <c r="O340" s="44"/>
      <c r="P340" s="31"/>
      <c r="Q340" s="31"/>
    </row>
    <row r="341" spans="3:17">
      <c r="C341" s="5"/>
      <c r="E341" s="45"/>
      <c r="I341" s="45"/>
      <c r="K341" s="44"/>
      <c r="L341" s="44"/>
      <c r="O341" s="44"/>
      <c r="P341" s="31"/>
      <c r="Q341" s="31"/>
    </row>
    <row r="342" spans="3:17">
      <c r="C342" s="5"/>
      <c r="E342" s="45"/>
      <c r="I342" s="45"/>
      <c r="K342" s="44"/>
      <c r="L342" s="44"/>
      <c r="O342" s="44"/>
      <c r="P342" s="31"/>
      <c r="Q342" s="31"/>
    </row>
    <row r="343" spans="3:17">
      <c r="C343" s="5"/>
      <c r="E343" s="45"/>
      <c r="I343" s="45"/>
      <c r="K343" s="44"/>
      <c r="L343" s="44"/>
      <c r="O343" s="44"/>
      <c r="P343" s="31"/>
      <c r="Q343" s="31"/>
    </row>
    <row r="344" spans="3:17">
      <c r="C344" s="5"/>
      <c r="E344" s="45"/>
      <c r="I344" s="45"/>
      <c r="K344" s="44"/>
      <c r="L344" s="44"/>
      <c r="O344" s="44"/>
      <c r="P344" s="31"/>
      <c r="Q344" s="31"/>
    </row>
    <row r="345" spans="3:17">
      <c r="C345" s="5"/>
      <c r="E345" s="45"/>
      <c r="I345" s="45"/>
      <c r="K345" s="44"/>
      <c r="L345" s="44"/>
      <c r="O345" s="44"/>
      <c r="P345" s="31"/>
      <c r="Q345" s="31"/>
    </row>
    <row r="346" spans="3:17">
      <c r="C346" s="5"/>
      <c r="E346" s="45"/>
      <c r="I346" s="45"/>
      <c r="K346" s="44"/>
      <c r="L346" s="44"/>
      <c r="O346" s="44"/>
      <c r="P346" s="31"/>
      <c r="Q346" s="31"/>
    </row>
    <row r="347" spans="3:17">
      <c r="C347" s="5"/>
      <c r="E347" s="45"/>
      <c r="I347" s="45"/>
      <c r="K347" s="44"/>
      <c r="L347" s="44"/>
      <c r="O347" s="44"/>
      <c r="P347" s="31"/>
      <c r="Q347" s="31"/>
    </row>
    <row r="348" spans="3:17">
      <c r="C348" s="5"/>
      <c r="E348" s="45"/>
      <c r="I348" s="45"/>
      <c r="K348" s="44"/>
      <c r="L348" s="44"/>
      <c r="O348" s="44"/>
      <c r="P348" s="31"/>
      <c r="Q348" s="31"/>
    </row>
    <row r="349" spans="3:17">
      <c r="C349" s="5"/>
      <c r="E349" s="45"/>
      <c r="I349" s="45"/>
      <c r="K349" s="44"/>
      <c r="L349" s="44"/>
      <c r="O349" s="44"/>
      <c r="P349" s="31"/>
      <c r="Q349" s="31"/>
    </row>
    <row r="350" spans="3:17">
      <c r="C350" s="5"/>
      <c r="E350" s="45"/>
      <c r="I350" s="45"/>
      <c r="K350" s="44"/>
      <c r="L350" s="44"/>
      <c r="O350" s="44"/>
      <c r="P350" s="31"/>
      <c r="Q350" s="31"/>
    </row>
    <row r="351" spans="3:17">
      <c r="C351" s="5"/>
      <c r="E351" s="45"/>
      <c r="I351" s="45"/>
      <c r="K351" s="44"/>
      <c r="L351" s="44"/>
      <c r="O351" s="44"/>
      <c r="P351" s="31"/>
      <c r="Q351" s="31"/>
    </row>
    <row r="352" spans="3:17">
      <c r="C352" s="5"/>
      <c r="E352" s="45"/>
      <c r="I352" s="45"/>
      <c r="K352" s="44"/>
      <c r="L352" s="44"/>
      <c r="O352" s="44"/>
      <c r="P352" s="31"/>
      <c r="Q352" s="31"/>
    </row>
    <row r="353" spans="3:17">
      <c r="C353" s="5"/>
      <c r="E353" s="45"/>
      <c r="I353" s="45"/>
      <c r="K353" s="44"/>
      <c r="L353" s="44"/>
      <c r="O353" s="44"/>
      <c r="P353" s="31"/>
      <c r="Q353" s="31"/>
    </row>
    <row r="354" spans="3:17">
      <c r="C354" s="5"/>
      <c r="E354" s="45"/>
      <c r="I354" s="45"/>
      <c r="K354" s="44"/>
      <c r="L354" s="44"/>
      <c r="O354" s="44"/>
      <c r="P354" s="31"/>
      <c r="Q354" s="31"/>
    </row>
    <row r="355" spans="3:17">
      <c r="C355" s="5"/>
      <c r="E355" s="45"/>
      <c r="I355" s="45"/>
      <c r="K355" s="44"/>
      <c r="L355" s="44"/>
      <c r="O355" s="44"/>
      <c r="P355" s="31"/>
      <c r="Q355" s="31"/>
    </row>
    <row r="356" spans="3:17">
      <c r="C356" s="5"/>
      <c r="E356" s="45"/>
      <c r="I356" s="45"/>
      <c r="K356" s="44"/>
      <c r="L356" s="44"/>
      <c r="O356" s="44"/>
      <c r="P356" s="31"/>
      <c r="Q356" s="31"/>
    </row>
    <row r="357" spans="3:17">
      <c r="C357" s="5"/>
      <c r="E357" s="45"/>
      <c r="I357" s="45"/>
      <c r="K357" s="44"/>
      <c r="L357" s="44"/>
      <c r="O357" s="44"/>
      <c r="P357" s="31"/>
      <c r="Q357" s="31"/>
    </row>
    <row r="358" spans="3:17">
      <c r="C358" s="5"/>
      <c r="E358" s="45"/>
      <c r="I358" s="45"/>
      <c r="K358" s="44"/>
      <c r="L358" s="44"/>
      <c r="O358" s="44"/>
      <c r="P358" s="31"/>
      <c r="Q358" s="31"/>
    </row>
    <row r="359" spans="3:17">
      <c r="C359" s="5"/>
      <c r="E359" s="45"/>
      <c r="I359" s="45"/>
      <c r="K359" s="44"/>
      <c r="L359" s="44"/>
      <c r="O359" s="44"/>
      <c r="P359" s="31"/>
      <c r="Q359" s="31"/>
    </row>
    <row r="360" spans="3:17">
      <c r="C360" s="5"/>
      <c r="E360" s="45"/>
      <c r="I360" s="45"/>
      <c r="K360" s="44"/>
      <c r="L360" s="44"/>
      <c r="O360" s="44"/>
      <c r="P360" s="31"/>
      <c r="Q360" s="31"/>
    </row>
    <row r="361" spans="3:17">
      <c r="C361" s="5"/>
      <c r="E361" s="45"/>
      <c r="I361" s="45"/>
      <c r="K361" s="44"/>
      <c r="L361" s="44"/>
      <c r="O361" s="44"/>
      <c r="P361" s="31"/>
      <c r="Q361" s="31"/>
    </row>
    <row r="362" spans="3:17">
      <c r="C362" s="5"/>
      <c r="E362" s="45"/>
      <c r="I362" s="45"/>
      <c r="K362" s="44"/>
      <c r="L362" s="44"/>
      <c r="O362" s="44"/>
      <c r="P362" s="31"/>
      <c r="Q362" s="31"/>
    </row>
    <row r="363" spans="3:17">
      <c r="C363" s="5"/>
      <c r="E363" s="45"/>
      <c r="I363" s="45"/>
      <c r="K363" s="44"/>
      <c r="L363" s="44"/>
      <c r="O363" s="44"/>
      <c r="P363" s="31"/>
      <c r="Q363" s="31"/>
    </row>
    <row r="364" spans="3:17">
      <c r="C364" s="5"/>
      <c r="E364" s="45"/>
      <c r="I364" s="45"/>
      <c r="K364" s="44"/>
      <c r="L364" s="44"/>
      <c r="O364" s="44"/>
      <c r="P364" s="31"/>
      <c r="Q364" s="31"/>
    </row>
    <row r="365" spans="3:17">
      <c r="C365" s="5"/>
      <c r="E365" s="45"/>
      <c r="I365" s="45"/>
      <c r="K365" s="44"/>
      <c r="L365" s="44"/>
      <c r="O365" s="44"/>
      <c r="P365" s="31"/>
      <c r="Q365" s="31"/>
    </row>
    <row r="366" spans="3:17">
      <c r="C366" s="5"/>
      <c r="E366" s="45"/>
      <c r="I366" s="45"/>
      <c r="K366" s="44"/>
      <c r="L366" s="44"/>
      <c r="O366" s="44"/>
      <c r="P366" s="31"/>
      <c r="Q366" s="31"/>
    </row>
    <row r="367" spans="3:17">
      <c r="C367" s="5"/>
      <c r="E367" s="45"/>
      <c r="I367" s="45"/>
      <c r="K367" s="44"/>
      <c r="L367" s="44"/>
      <c r="O367" s="44"/>
      <c r="P367" s="31"/>
      <c r="Q367" s="31"/>
    </row>
    <row r="368" spans="3:17">
      <c r="C368" s="5"/>
      <c r="E368" s="45"/>
      <c r="I368" s="45"/>
      <c r="K368" s="44"/>
      <c r="L368" s="44"/>
      <c r="O368" s="44"/>
      <c r="P368" s="31"/>
      <c r="Q368" s="31"/>
    </row>
    <row r="369" spans="4:32">
      <c r="D369" s="36"/>
      <c r="G369" s="36"/>
      <c r="H369" s="36"/>
      <c r="J369" s="36"/>
      <c r="AB369" s="36"/>
      <c r="AE369" s="36"/>
      <c r="AF369" s="36"/>
    </row>
    <row r="370" spans="4:32">
      <c r="D370" s="36"/>
      <c r="G370" s="36"/>
      <c r="H370" s="36"/>
      <c r="J370" s="36"/>
      <c r="AB370" s="36"/>
      <c r="AE370" s="36"/>
      <c r="AF370" s="36"/>
    </row>
    <row r="371" spans="4:32">
      <c r="D371" s="36"/>
      <c r="G371" s="36"/>
      <c r="H371" s="36"/>
      <c r="J371" s="36"/>
      <c r="AB371" s="36"/>
      <c r="AE371" s="36"/>
      <c r="AF371" s="36"/>
    </row>
    <row r="372" spans="4:32">
      <c r="D372" s="36"/>
      <c r="G372" s="36"/>
      <c r="H372" s="36"/>
      <c r="J372" s="36"/>
      <c r="AB372" s="36"/>
      <c r="AE372" s="36"/>
      <c r="AF372" s="36"/>
    </row>
    <row r="373" spans="4:32">
      <c r="D373" s="36"/>
      <c r="G373" s="36"/>
      <c r="H373" s="36"/>
      <c r="J373" s="36"/>
      <c r="AB373" s="36"/>
      <c r="AE373" s="36"/>
      <c r="AF373" s="36"/>
    </row>
    <row r="374" spans="4:32">
      <c r="D374" s="36"/>
      <c r="G374" s="36"/>
      <c r="H374" s="36"/>
      <c r="J374" s="36"/>
      <c r="AB374" s="36"/>
      <c r="AE374" s="36"/>
      <c r="AF374" s="36"/>
    </row>
    <row r="375" spans="4:32">
      <c r="D375" s="36"/>
      <c r="G375" s="36"/>
      <c r="H375" s="36"/>
      <c r="J375" s="36"/>
      <c r="AB375" s="36"/>
      <c r="AE375" s="36"/>
      <c r="AF375" s="36"/>
    </row>
    <row r="376" spans="4:32">
      <c r="D376" s="36"/>
      <c r="G376" s="36"/>
      <c r="H376" s="36"/>
      <c r="J376" s="36"/>
      <c r="AB376" s="36"/>
      <c r="AE376" s="36"/>
      <c r="AF376" s="36"/>
    </row>
    <row r="377" spans="4:32">
      <c r="D377" s="36"/>
      <c r="G377" s="36"/>
      <c r="H377" s="36"/>
      <c r="J377" s="36"/>
      <c r="AB377" s="36"/>
      <c r="AE377" s="36"/>
      <c r="AF377" s="36"/>
    </row>
    <row r="378" spans="4:32">
      <c r="D378" s="36"/>
      <c r="G378" s="36"/>
      <c r="H378" s="36"/>
      <c r="J378" s="36"/>
      <c r="AB378" s="36"/>
      <c r="AE378" s="36"/>
      <c r="AF378" s="36"/>
    </row>
    <row r="379" spans="4:32">
      <c r="D379" s="36"/>
      <c r="G379" s="36"/>
      <c r="H379" s="36"/>
      <c r="J379" s="36"/>
      <c r="AB379" s="36"/>
      <c r="AE379" s="36"/>
      <c r="AF379" s="36"/>
    </row>
    <row r="380" spans="4:32">
      <c r="D380" s="36"/>
      <c r="G380" s="36"/>
      <c r="H380" s="36"/>
      <c r="J380" s="36"/>
      <c r="AB380" s="36"/>
      <c r="AE380" s="36"/>
      <c r="AF380" s="36"/>
    </row>
    <row r="381" spans="4:32">
      <c r="D381" s="36"/>
      <c r="G381" s="36"/>
      <c r="H381" s="36"/>
      <c r="J381" s="36"/>
      <c r="AB381" s="36"/>
      <c r="AE381" s="36"/>
      <c r="AF381" s="36"/>
    </row>
    <row r="382" spans="4:32">
      <c r="D382" s="36"/>
      <c r="G382" s="36"/>
      <c r="H382" s="36"/>
      <c r="J382" s="36"/>
      <c r="AB382" s="36"/>
      <c r="AE382" s="36"/>
      <c r="AF382" s="36"/>
    </row>
    <row r="383" spans="4:32">
      <c r="D383" s="36"/>
      <c r="G383" s="36"/>
      <c r="H383" s="36"/>
      <c r="J383" s="36"/>
      <c r="AB383" s="36"/>
      <c r="AE383" s="36"/>
      <c r="AF383" s="36"/>
    </row>
    <row r="384" spans="4:32">
      <c r="D384" s="36"/>
      <c r="G384" s="36"/>
      <c r="H384" s="36"/>
      <c r="J384" s="36"/>
      <c r="AB384" s="36"/>
      <c r="AE384" s="36"/>
      <c r="AF384" s="36"/>
    </row>
    <row r="385" spans="4:32">
      <c r="D385" s="36"/>
      <c r="G385" s="36"/>
      <c r="H385" s="36"/>
      <c r="J385" s="36"/>
      <c r="AB385" s="36"/>
      <c r="AE385" s="36"/>
      <c r="AF385" s="36"/>
    </row>
    <row r="386" spans="4:32">
      <c r="D386" s="36"/>
      <c r="G386" s="36"/>
      <c r="H386" s="36"/>
      <c r="J386" s="36"/>
      <c r="AB386" s="36"/>
      <c r="AE386" s="36"/>
      <c r="AF386" s="36"/>
    </row>
    <row r="387" spans="4:32">
      <c r="D387" s="36"/>
      <c r="G387" s="36"/>
      <c r="H387" s="36"/>
      <c r="J387" s="36"/>
      <c r="AB387" s="36"/>
      <c r="AE387" s="36"/>
      <c r="AF387" s="36"/>
    </row>
    <row r="388" spans="4:32">
      <c r="D388" s="36"/>
      <c r="G388" s="36"/>
      <c r="H388" s="36"/>
      <c r="J388" s="36"/>
      <c r="AB388" s="36"/>
      <c r="AE388" s="36"/>
      <c r="AF388" s="36"/>
    </row>
    <row r="389" spans="4:32">
      <c r="D389" s="36"/>
      <c r="G389" s="36"/>
      <c r="H389" s="36"/>
      <c r="J389" s="36"/>
      <c r="AB389" s="36"/>
      <c r="AE389" s="36"/>
      <c r="AF389" s="36"/>
    </row>
    <row r="390" spans="4:32">
      <c r="D390" s="36"/>
      <c r="G390" s="36"/>
      <c r="H390" s="36"/>
      <c r="J390" s="36"/>
      <c r="AB390" s="36"/>
      <c r="AE390" s="36"/>
      <c r="AF390" s="36"/>
    </row>
    <row r="391" spans="4:32">
      <c r="D391" s="36"/>
      <c r="G391" s="36"/>
      <c r="H391" s="36"/>
      <c r="J391" s="36"/>
      <c r="AB391" s="36"/>
      <c r="AE391" s="36"/>
      <c r="AF391" s="36"/>
    </row>
    <row r="392" spans="4:32">
      <c r="D392" s="36"/>
      <c r="G392" s="36"/>
      <c r="H392" s="36"/>
      <c r="J392" s="36"/>
      <c r="AB392" s="36"/>
      <c r="AE392" s="36"/>
      <c r="AF392" s="36"/>
    </row>
    <row r="393" spans="4:32">
      <c r="D393" s="36"/>
      <c r="G393" s="36"/>
      <c r="H393" s="36"/>
      <c r="J393" s="36"/>
      <c r="AB393" s="36"/>
      <c r="AE393" s="36"/>
      <c r="AF393" s="36"/>
    </row>
    <row r="394" spans="4:32">
      <c r="D394" s="36"/>
      <c r="G394" s="36"/>
      <c r="H394" s="36"/>
      <c r="J394" s="36"/>
      <c r="AB394" s="36"/>
      <c r="AE394" s="36"/>
      <c r="AF394" s="36"/>
    </row>
    <row r="395" spans="4:32">
      <c r="D395" s="36"/>
      <c r="G395" s="36"/>
      <c r="H395" s="36"/>
      <c r="J395" s="36"/>
      <c r="AB395" s="36"/>
      <c r="AE395" s="36"/>
      <c r="AF395" s="36"/>
    </row>
    <row r="396" spans="4:32">
      <c r="D396" s="36"/>
      <c r="G396" s="36"/>
      <c r="H396" s="36"/>
      <c r="J396" s="36"/>
      <c r="AB396" s="36"/>
      <c r="AE396" s="36"/>
      <c r="AF396" s="36"/>
    </row>
    <row r="397" spans="4:32">
      <c r="D397" s="36"/>
      <c r="G397" s="36"/>
      <c r="H397" s="36"/>
      <c r="J397" s="36"/>
      <c r="AB397" s="36"/>
      <c r="AE397" s="36"/>
      <c r="AF397" s="36"/>
    </row>
    <row r="398" spans="4:32">
      <c r="D398" s="36"/>
      <c r="G398" s="36"/>
      <c r="H398" s="36"/>
      <c r="J398" s="36"/>
      <c r="AB398" s="36"/>
      <c r="AE398" s="36"/>
      <c r="AF398" s="36"/>
    </row>
    <row r="399" spans="4:32">
      <c r="D399" s="36"/>
      <c r="G399" s="36"/>
      <c r="H399" s="36"/>
      <c r="J399" s="36"/>
      <c r="AB399" s="36"/>
      <c r="AE399" s="36"/>
      <c r="AF399" s="36"/>
    </row>
    <row r="400" spans="4:32">
      <c r="D400" s="36"/>
      <c r="G400" s="36"/>
      <c r="H400" s="36"/>
      <c r="J400" s="36"/>
      <c r="AB400" s="36"/>
      <c r="AE400" s="36"/>
      <c r="AF400" s="36"/>
    </row>
    <row r="401" spans="4:32">
      <c r="D401" s="36"/>
      <c r="G401" s="36"/>
      <c r="H401" s="36"/>
      <c r="J401" s="36"/>
      <c r="AB401" s="36"/>
      <c r="AE401" s="36"/>
      <c r="AF401" s="36"/>
    </row>
    <row r="402" spans="4:32">
      <c r="D402" s="36"/>
      <c r="G402" s="36"/>
      <c r="H402" s="36"/>
      <c r="J402" s="36"/>
      <c r="AB402" s="36"/>
      <c r="AE402" s="36"/>
      <c r="AF402" s="36"/>
    </row>
    <row r="403" spans="4:32">
      <c r="D403" s="36"/>
      <c r="G403" s="36"/>
      <c r="H403" s="36"/>
      <c r="J403" s="36"/>
      <c r="AB403" s="36"/>
      <c r="AE403" s="36"/>
      <c r="AF403" s="36"/>
    </row>
    <row r="404" spans="4:32">
      <c r="D404" s="36"/>
      <c r="G404" s="36"/>
      <c r="H404" s="36"/>
      <c r="J404" s="36"/>
      <c r="AB404" s="36"/>
      <c r="AE404" s="36"/>
      <c r="AF404" s="36"/>
    </row>
    <row r="405" spans="4:32">
      <c r="D405" s="36"/>
      <c r="G405" s="36"/>
      <c r="H405" s="36"/>
      <c r="J405" s="36"/>
      <c r="AB405" s="36"/>
      <c r="AE405" s="36"/>
      <c r="AF405" s="36"/>
    </row>
    <row r="406" spans="4:32">
      <c r="D406" s="36"/>
      <c r="G406" s="36"/>
      <c r="H406" s="36"/>
      <c r="J406" s="36"/>
      <c r="AB406" s="36"/>
      <c r="AE406" s="36"/>
      <c r="AF406" s="36"/>
    </row>
    <row r="407" spans="4:32">
      <c r="D407" s="36"/>
      <c r="G407" s="36"/>
      <c r="H407" s="36"/>
      <c r="J407" s="36"/>
      <c r="AB407" s="36"/>
      <c r="AE407" s="36"/>
      <c r="AF407" s="36"/>
    </row>
    <row r="408" spans="4:32">
      <c r="D408" s="36"/>
      <c r="G408" s="36"/>
      <c r="H408" s="36"/>
      <c r="J408" s="36"/>
      <c r="AB408" s="36"/>
      <c r="AE408" s="36"/>
      <c r="AF408" s="36"/>
    </row>
    <row r="409" spans="4:32">
      <c r="D409" s="36"/>
      <c r="G409" s="36"/>
      <c r="H409" s="36"/>
      <c r="J409" s="36"/>
      <c r="AB409" s="36"/>
      <c r="AE409" s="36"/>
      <c r="AF409" s="36"/>
    </row>
    <row r="410" spans="4:32">
      <c r="D410" s="36"/>
      <c r="G410" s="36"/>
      <c r="H410" s="36"/>
      <c r="J410" s="36"/>
      <c r="AB410" s="36"/>
      <c r="AE410" s="36"/>
      <c r="AF410" s="36"/>
    </row>
    <row r="411" spans="4:32">
      <c r="D411" s="36"/>
      <c r="G411" s="36"/>
      <c r="H411" s="36"/>
      <c r="J411" s="36"/>
      <c r="AB411" s="36"/>
      <c r="AE411" s="36"/>
      <c r="AF411" s="36"/>
    </row>
    <row r="412" spans="4:32">
      <c r="D412" s="36"/>
      <c r="G412" s="36"/>
      <c r="H412" s="36"/>
      <c r="J412" s="36"/>
      <c r="AB412" s="36"/>
      <c r="AE412" s="36"/>
      <c r="AF412" s="36"/>
    </row>
    <row r="413" spans="4:32">
      <c r="D413" s="36"/>
      <c r="G413" s="36"/>
      <c r="H413" s="36"/>
      <c r="J413" s="36"/>
      <c r="AB413" s="36"/>
      <c r="AE413" s="36"/>
      <c r="AF413" s="36"/>
    </row>
    <row r="414" spans="4:32">
      <c r="D414" s="36"/>
      <c r="G414" s="36"/>
      <c r="H414" s="36"/>
      <c r="J414" s="36"/>
      <c r="AB414" s="36"/>
      <c r="AE414" s="36"/>
      <c r="AF414" s="36"/>
    </row>
    <row r="415" spans="4:32">
      <c r="D415" s="36"/>
      <c r="G415" s="36"/>
      <c r="H415" s="36"/>
      <c r="J415" s="36"/>
      <c r="AB415" s="36"/>
      <c r="AE415" s="36"/>
      <c r="AF415" s="36"/>
    </row>
    <row r="416" spans="4:32">
      <c r="D416" s="36"/>
      <c r="G416" s="36"/>
      <c r="H416" s="36"/>
      <c r="J416" s="36"/>
      <c r="AB416" s="36"/>
      <c r="AE416" s="36"/>
      <c r="AF416" s="36"/>
    </row>
    <row r="417" spans="4:32">
      <c r="D417" s="36"/>
      <c r="G417" s="36"/>
      <c r="H417" s="36"/>
      <c r="J417" s="36"/>
      <c r="AB417" s="36"/>
      <c r="AE417" s="36"/>
      <c r="AF417" s="36"/>
    </row>
    <row r="418" spans="4:32">
      <c r="D418" s="36"/>
      <c r="G418" s="36"/>
      <c r="H418" s="36"/>
      <c r="J418" s="36"/>
      <c r="AB418" s="36"/>
      <c r="AE418" s="36"/>
      <c r="AF418" s="36"/>
    </row>
    <row r="419" spans="4:32">
      <c r="D419" s="36"/>
      <c r="G419" s="36"/>
      <c r="H419" s="36"/>
      <c r="J419" s="36"/>
      <c r="AB419" s="36"/>
      <c r="AE419" s="36"/>
      <c r="AF419" s="36"/>
    </row>
    <row r="420" spans="4:32">
      <c r="D420" s="36"/>
      <c r="G420" s="36"/>
      <c r="H420" s="36"/>
      <c r="J420" s="36"/>
      <c r="AB420" s="36"/>
      <c r="AE420" s="36"/>
      <c r="AF420" s="36"/>
    </row>
    <row r="421" spans="4:32">
      <c r="D421" s="36"/>
      <c r="G421" s="36"/>
      <c r="H421" s="36"/>
      <c r="J421" s="36"/>
      <c r="AB421" s="36"/>
      <c r="AE421" s="36"/>
      <c r="AF421" s="36"/>
    </row>
    <row r="422" spans="4:32">
      <c r="D422" s="36"/>
      <c r="G422" s="36"/>
      <c r="H422" s="36"/>
      <c r="J422" s="36"/>
      <c r="AB422" s="36"/>
      <c r="AE422" s="36"/>
      <c r="AF422" s="36"/>
    </row>
    <row r="423" spans="4:32">
      <c r="D423" s="36"/>
      <c r="G423" s="36"/>
      <c r="H423" s="36"/>
      <c r="J423" s="36"/>
      <c r="AB423" s="36"/>
      <c r="AE423" s="36"/>
      <c r="AF423" s="36"/>
    </row>
    <row r="424" spans="4:32">
      <c r="D424" s="36"/>
      <c r="G424" s="36"/>
      <c r="H424" s="36"/>
      <c r="J424" s="36"/>
      <c r="AB424" s="36"/>
      <c r="AE424" s="36"/>
      <c r="AF424" s="36"/>
    </row>
    <row r="425" spans="4:32">
      <c r="D425" s="36"/>
      <c r="G425" s="36"/>
      <c r="H425" s="36"/>
      <c r="J425" s="36"/>
      <c r="AB425" s="36"/>
      <c r="AE425" s="36"/>
      <c r="AF425" s="36"/>
    </row>
    <row r="426" spans="4:32">
      <c r="D426" s="36"/>
      <c r="G426" s="36"/>
      <c r="H426" s="36"/>
      <c r="J426" s="36"/>
      <c r="AB426" s="36"/>
      <c r="AE426" s="36"/>
      <c r="AF426" s="36"/>
    </row>
    <row r="427" spans="4:32">
      <c r="D427" s="36"/>
      <c r="G427" s="36"/>
      <c r="H427" s="36"/>
      <c r="J427" s="36"/>
      <c r="AB427" s="36"/>
      <c r="AE427" s="36"/>
      <c r="AF427" s="36"/>
    </row>
    <row r="428" spans="4:32">
      <c r="D428" s="36"/>
      <c r="G428" s="36"/>
      <c r="H428" s="36"/>
      <c r="J428" s="36"/>
      <c r="AB428" s="36"/>
      <c r="AE428" s="36"/>
      <c r="AF428" s="36"/>
    </row>
    <row r="429" spans="4:32">
      <c r="D429" s="36"/>
      <c r="G429" s="36"/>
      <c r="H429" s="36"/>
      <c r="J429" s="36"/>
      <c r="AB429" s="36"/>
      <c r="AE429" s="36"/>
      <c r="AF429" s="36"/>
    </row>
    <row r="430" spans="4:32">
      <c r="D430" s="36"/>
      <c r="G430" s="36"/>
      <c r="H430" s="36"/>
      <c r="J430" s="36"/>
      <c r="AB430" s="36"/>
      <c r="AE430" s="36"/>
      <c r="AF430" s="36"/>
    </row>
    <row r="431" spans="4:32">
      <c r="D431" s="36"/>
      <c r="G431" s="36"/>
      <c r="H431" s="36"/>
      <c r="J431" s="36"/>
      <c r="AB431" s="36"/>
      <c r="AE431" s="36"/>
      <c r="AF431" s="36"/>
    </row>
    <row r="432" spans="4:32">
      <c r="D432" s="36"/>
      <c r="G432" s="36"/>
      <c r="H432" s="36"/>
      <c r="J432" s="36"/>
      <c r="AB432" s="36"/>
      <c r="AE432" s="36"/>
      <c r="AF432" s="36"/>
    </row>
    <row r="433" spans="4:32">
      <c r="D433" s="36"/>
      <c r="G433" s="36"/>
      <c r="H433" s="36"/>
      <c r="J433" s="36"/>
      <c r="AB433" s="36"/>
      <c r="AE433" s="36"/>
      <c r="AF433" s="36"/>
    </row>
    <row r="434" spans="4:32">
      <c r="D434" s="36"/>
      <c r="G434" s="36"/>
      <c r="H434" s="36"/>
      <c r="J434" s="36"/>
      <c r="AB434" s="36"/>
      <c r="AE434" s="36"/>
      <c r="AF434" s="36"/>
    </row>
    <row r="435" spans="4:32">
      <c r="D435" s="36"/>
      <c r="G435" s="36"/>
      <c r="H435" s="36"/>
      <c r="J435" s="36"/>
      <c r="AB435" s="36"/>
      <c r="AE435" s="36"/>
      <c r="AF435" s="36"/>
    </row>
    <row r="436" spans="4:32">
      <c r="D436" s="36"/>
      <c r="G436" s="36"/>
      <c r="H436" s="36"/>
      <c r="J436" s="36"/>
      <c r="AB436" s="36"/>
      <c r="AE436" s="36"/>
      <c r="AF436" s="36"/>
    </row>
    <row r="437" spans="4:32">
      <c r="D437" s="36"/>
      <c r="G437" s="36"/>
      <c r="H437" s="36"/>
      <c r="J437" s="36"/>
      <c r="AB437" s="36"/>
      <c r="AE437" s="36"/>
      <c r="AF437" s="36"/>
    </row>
    <row r="438" spans="4:32">
      <c r="D438" s="36"/>
      <c r="G438" s="36"/>
      <c r="H438" s="36"/>
      <c r="J438" s="36"/>
      <c r="AB438" s="36"/>
      <c r="AE438" s="36"/>
      <c r="AF438" s="36"/>
    </row>
    <row r="439" spans="4:32">
      <c r="D439" s="36"/>
      <c r="G439" s="36"/>
      <c r="H439" s="36"/>
      <c r="J439" s="36"/>
      <c r="AB439" s="36"/>
      <c r="AE439" s="36"/>
      <c r="AF439" s="36"/>
    </row>
    <row r="440" spans="4:32">
      <c r="D440" s="36"/>
      <c r="G440" s="36"/>
      <c r="H440" s="36"/>
      <c r="J440" s="36"/>
      <c r="AB440" s="36"/>
      <c r="AE440" s="36"/>
      <c r="AF440" s="36"/>
    </row>
    <row r="441" spans="4:32">
      <c r="D441" s="36"/>
      <c r="G441" s="36"/>
      <c r="H441" s="36"/>
      <c r="J441" s="36"/>
      <c r="AB441" s="36"/>
      <c r="AE441" s="36"/>
      <c r="AF441" s="36"/>
    </row>
    <row r="442" spans="4:32">
      <c r="D442" s="36"/>
      <c r="G442" s="36"/>
      <c r="H442" s="36"/>
      <c r="J442" s="36"/>
      <c r="AB442" s="36"/>
      <c r="AE442" s="36"/>
      <c r="AF442" s="36"/>
    </row>
    <row r="443" spans="4:32">
      <c r="D443" s="36"/>
      <c r="G443" s="36"/>
      <c r="H443" s="36"/>
      <c r="J443" s="36"/>
      <c r="AB443" s="36"/>
      <c r="AE443" s="36"/>
      <c r="AF443" s="36"/>
    </row>
    <row r="444" spans="4:32">
      <c r="D444" s="36"/>
      <c r="G444" s="36"/>
      <c r="H444" s="36"/>
      <c r="J444" s="36"/>
      <c r="AB444" s="36"/>
      <c r="AE444" s="36"/>
      <c r="AF444" s="36"/>
    </row>
    <row r="445" spans="4:32">
      <c r="D445" s="36"/>
      <c r="G445" s="36"/>
      <c r="H445" s="36"/>
      <c r="J445" s="36"/>
      <c r="AB445" s="36"/>
      <c r="AE445" s="36"/>
      <c r="AF445" s="36"/>
    </row>
    <row r="446" spans="4:32">
      <c r="D446" s="36"/>
      <c r="G446" s="36"/>
      <c r="H446" s="36"/>
      <c r="J446" s="36"/>
      <c r="AB446" s="36"/>
      <c r="AE446" s="36"/>
      <c r="AF446" s="36"/>
    </row>
    <row r="447" spans="4:32">
      <c r="D447" s="36"/>
      <c r="G447" s="36"/>
      <c r="H447" s="36"/>
      <c r="J447" s="36"/>
      <c r="AB447" s="36"/>
      <c r="AE447" s="36"/>
      <c r="AF447" s="36"/>
    </row>
    <row r="448" spans="4:32">
      <c r="D448" s="36"/>
      <c r="G448" s="36"/>
      <c r="H448" s="36"/>
      <c r="J448" s="36"/>
      <c r="AB448" s="36"/>
      <c r="AE448" s="36"/>
      <c r="AF448" s="36"/>
    </row>
    <row r="449" spans="4:32">
      <c r="D449" s="36"/>
      <c r="G449" s="36"/>
      <c r="H449" s="36"/>
      <c r="J449" s="36"/>
      <c r="AB449" s="36"/>
      <c r="AE449" s="36"/>
      <c r="AF449" s="36"/>
    </row>
    <row r="450" spans="4:32">
      <c r="D450" s="36"/>
      <c r="G450" s="36"/>
      <c r="H450" s="36"/>
      <c r="J450" s="36"/>
      <c r="AB450" s="36"/>
      <c r="AE450" s="36"/>
      <c r="AF450" s="36"/>
    </row>
    <row r="451" spans="4:32">
      <c r="D451" s="36"/>
      <c r="G451" s="36"/>
      <c r="H451" s="36"/>
      <c r="J451" s="36"/>
      <c r="AB451" s="36"/>
      <c r="AE451" s="36"/>
      <c r="AF451" s="36"/>
    </row>
    <row r="452" spans="4:32">
      <c r="D452" s="36"/>
      <c r="G452" s="36"/>
      <c r="H452" s="36"/>
      <c r="J452" s="36"/>
      <c r="AB452" s="36"/>
      <c r="AE452" s="36"/>
      <c r="AF452" s="36"/>
    </row>
    <row r="453" spans="4:32">
      <c r="D453" s="36"/>
      <c r="G453" s="36"/>
      <c r="H453" s="36"/>
      <c r="J453" s="36"/>
      <c r="AB453" s="36"/>
      <c r="AE453" s="36"/>
      <c r="AF453" s="36"/>
    </row>
    <row r="454" spans="4:32">
      <c r="D454" s="36"/>
      <c r="G454" s="36"/>
      <c r="H454" s="36"/>
      <c r="J454" s="36"/>
      <c r="AB454" s="36"/>
      <c r="AE454" s="36"/>
      <c r="AF454" s="36"/>
    </row>
    <row r="455" spans="4:32">
      <c r="D455" s="36"/>
      <c r="G455" s="36"/>
      <c r="H455" s="36"/>
      <c r="J455" s="36"/>
      <c r="AB455" s="36"/>
      <c r="AE455" s="36"/>
      <c r="AF455" s="36"/>
    </row>
    <row r="456" spans="4:32">
      <c r="D456" s="36"/>
      <c r="G456" s="36"/>
      <c r="H456" s="36"/>
      <c r="J456" s="36"/>
      <c r="AB456" s="36"/>
      <c r="AE456" s="36"/>
      <c r="AF456" s="36"/>
    </row>
    <row r="457" spans="4:32">
      <c r="D457" s="36"/>
      <c r="G457" s="36"/>
      <c r="H457" s="36"/>
      <c r="J457" s="36"/>
      <c r="AB457" s="36"/>
      <c r="AE457" s="36"/>
      <c r="AF457" s="36"/>
    </row>
    <row r="458" spans="4:32">
      <c r="D458" s="36"/>
      <c r="G458" s="36"/>
      <c r="H458" s="36"/>
      <c r="J458" s="36"/>
      <c r="AB458" s="36"/>
      <c r="AE458" s="36"/>
      <c r="AF458" s="36"/>
    </row>
    <row r="459" spans="4:32">
      <c r="D459" s="36"/>
      <c r="G459" s="36"/>
      <c r="H459" s="36"/>
      <c r="J459" s="36"/>
      <c r="AB459" s="36"/>
      <c r="AE459" s="36"/>
      <c r="AF459" s="36"/>
    </row>
    <row r="460" spans="4:32">
      <c r="D460" s="36"/>
      <c r="G460" s="36"/>
      <c r="H460" s="36"/>
      <c r="J460" s="36"/>
      <c r="AB460" s="36"/>
      <c r="AE460" s="36"/>
      <c r="AF460" s="36"/>
    </row>
    <row r="461" spans="4:32">
      <c r="D461" s="36"/>
      <c r="G461" s="36"/>
      <c r="H461" s="36"/>
      <c r="J461" s="36"/>
      <c r="AB461" s="36"/>
      <c r="AE461" s="36"/>
      <c r="AF461" s="36"/>
    </row>
    <row r="462" spans="4:32">
      <c r="D462" s="36"/>
      <c r="G462" s="36"/>
      <c r="H462" s="36"/>
      <c r="J462" s="36"/>
      <c r="AB462" s="36"/>
      <c r="AE462" s="36"/>
      <c r="AF462" s="36"/>
    </row>
  </sheetData>
  <dataValidations count="1">
    <dataValidation errorStyle="information" allowBlank="1" showInputMessage="1" showErrorMessage="1" errorTitle="sub-species" promptTitle="sub_species" sqref="N5:O368" xr:uid="{00000000-0002-0000-0500-000000000000}"/>
  </dataValidations>
  <pageMargins left="0.7" right="0.7" top="0.75" bottom="0.75" header="0.3" footer="0.3"/>
  <pageSetup paperSize="9" firstPageNumber="2147483648"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ploidy" promptTitle="ploidy" xr:uid="{00000000-0002-0000-0500-000001000000}">
          <x14:formula1>
            <xm:f>lists!$L$2:$L$6</xm:f>
          </x14:formula1>
          <xm:sqref>J5:J368</xm:sqref>
        </x14:dataValidation>
        <x14:dataValidation type="list" allowBlank="1" showInputMessage="1" showErrorMessage="1" xr:uid="{00000000-0002-0000-0500-000002000000}">
          <x14:formula1>
            <xm:f>lists!$V$2:$V$4</xm:f>
          </x14:formula1>
          <xm:sqref>M5:M368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3">
    <tabColor theme="5" tint="0.39997558519241921"/>
  </sheetPr>
  <dimension ref="A1:AF462"/>
  <sheetViews>
    <sheetView showZeros="0" zoomScale="109" workbookViewId="0">
      <pane xSplit="2" ySplit="4" topLeftCell="C5" activePane="bottomRight" state="frozen"/>
      <selection activeCell="I5" sqref="I5"/>
      <selection pane="topRight"/>
      <selection pane="bottomLeft"/>
      <selection pane="bottomRight" activeCell="A5" sqref="A5"/>
    </sheetView>
  </sheetViews>
  <sheetFormatPr baseColWidth="10" defaultColWidth="11.5" defaultRowHeight="15"/>
  <cols>
    <col min="1" max="1" width="7" style="1" bestFit="1" customWidth="1"/>
    <col min="2" max="2" width="18.5" style="1" bestFit="1" customWidth="1"/>
    <col min="3" max="3" width="24.5" style="1" bestFit="1" customWidth="1"/>
    <col min="4" max="4" width="25.5" style="51" bestFit="1" customWidth="1"/>
    <col min="5" max="5" width="35.5" style="51" bestFit="1" customWidth="1"/>
    <col min="6" max="6" width="22.1640625" style="51" bestFit="1" customWidth="1"/>
    <col min="7" max="7" width="39.33203125" style="51" bestFit="1" customWidth="1"/>
    <col min="8" max="8" width="30" style="51" bestFit="1" customWidth="1"/>
    <col min="9" max="9" width="20.33203125" style="51" bestFit="1" customWidth="1"/>
    <col min="10" max="10" width="32.5" style="51" bestFit="1" customWidth="1"/>
    <col min="11" max="11" width="20.33203125" style="51" bestFit="1" customWidth="1"/>
    <col min="12" max="12" width="34.1640625" style="51" bestFit="1" customWidth="1"/>
    <col min="13" max="13" width="24.5" style="1" bestFit="1" customWidth="1"/>
    <col min="14" max="14" width="23.5" style="51" bestFit="1" customWidth="1"/>
    <col min="15" max="15" width="35.33203125" style="51" bestFit="1" customWidth="1"/>
    <col min="16" max="16" width="44.1640625" style="51" bestFit="1" customWidth="1"/>
    <col min="17" max="17" width="36.83203125" style="51" bestFit="1" customWidth="1"/>
    <col min="18" max="18" width="24.6640625" style="52" bestFit="1" customWidth="1"/>
    <col min="19" max="20" width="21" style="51" bestFit="1" customWidth="1"/>
    <col min="21" max="21" width="50.83203125" style="1" bestFit="1" customWidth="1"/>
    <col min="22" max="22" width="16.6640625" style="1" bestFit="1" customWidth="1"/>
    <col min="23" max="23" width="13.33203125" style="1" bestFit="1" customWidth="1"/>
    <col min="24" max="24" width="17.1640625" style="1" bestFit="1" customWidth="1"/>
    <col min="25" max="25" width="12.5" style="51" bestFit="1" customWidth="1"/>
    <col min="26" max="26" width="43.5" style="1" bestFit="1" customWidth="1"/>
    <col min="27" max="27" width="61.33203125" style="1" bestFit="1" customWidth="1"/>
    <col min="28" max="30" width="11.5" style="1"/>
    <col min="31" max="31" width="38.5" style="52" bestFit="1" customWidth="1"/>
    <col min="32" max="32" width="39.33203125" style="52" bestFit="1" customWidth="1"/>
    <col min="33" max="33" width="62" style="51" bestFit="1" customWidth="1"/>
    <col min="34" max="34" width="10.6640625" style="51" bestFit="1" customWidth="1"/>
    <col min="35" max="16384" width="11.5" style="51"/>
  </cols>
  <sheetData>
    <row r="1" spans="1:32">
      <c r="A1" s="1" t="s">
        <v>85</v>
      </c>
      <c r="B1" s="53" t="s">
        <v>86</v>
      </c>
      <c r="C1" s="53" t="s">
        <v>86</v>
      </c>
      <c r="D1" s="53" t="s">
        <v>86</v>
      </c>
      <c r="E1" s="53" t="s">
        <v>86</v>
      </c>
      <c r="F1" s="53" t="s">
        <v>86</v>
      </c>
      <c r="G1" s="53" t="s">
        <v>86</v>
      </c>
      <c r="H1" s="53" t="s">
        <v>86</v>
      </c>
      <c r="I1" s="53" t="s">
        <v>86</v>
      </c>
      <c r="J1" s="53" t="s">
        <v>86</v>
      </c>
      <c r="K1" s="53" t="s">
        <v>86</v>
      </c>
      <c r="L1" s="53" t="s">
        <v>86</v>
      </c>
      <c r="M1" s="53" t="s">
        <v>86</v>
      </c>
      <c r="N1" s="53" t="s">
        <v>86</v>
      </c>
      <c r="O1" s="53" t="s">
        <v>86</v>
      </c>
      <c r="P1" s="54" t="s">
        <v>241</v>
      </c>
      <c r="Q1" s="55" t="s">
        <v>87</v>
      </c>
      <c r="R1" s="20" t="s">
        <v>87</v>
      </c>
      <c r="S1" s="53" t="s">
        <v>86</v>
      </c>
      <c r="T1" s="56" t="s">
        <v>87</v>
      </c>
      <c r="U1" s="53" t="s">
        <v>86</v>
      </c>
      <c r="V1" s="51" t="s">
        <v>135</v>
      </c>
      <c r="W1" s="51" t="s">
        <v>135</v>
      </c>
      <c r="Z1" s="51"/>
      <c r="AA1" s="51"/>
      <c r="AB1" s="51"/>
      <c r="AC1" s="51"/>
      <c r="AD1" s="51"/>
      <c r="AE1" s="51"/>
      <c r="AF1" s="51"/>
    </row>
    <row r="2" spans="1:32" ht="16">
      <c r="A2" s="57" t="s">
        <v>88</v>
      </c>
      <c r="B2" s="58" t="s">
        <v>135</v>
      </c>
      <c r="C2" s="23" t="s">
        <v>90</v>
      </c>
      <c r="D2" s="23" t="s">
        <v>90</v>
      </c>
      <c r="E2" s="59" t="s">
        <v>89</v>
      </c>
      <c r="F2" s="23" t="s">
        <v>90</v>
      </c>
      <c r="G2" s="23" t="s">
        <v>90</v>
      </c>
      <c r="H2" s="23" t="s">
        <v>90</v>
      </c>
      <c r="I2" s="1" t="s">
        <v>242</v>
      </c>
      <c r="J2" s="23" t="s">
        <v>90</v>
      </c>
      <c r="K2" s="23" t="s">
        <v>90</v>
      </c>
      <c r="L2" s="59" t="s">
        <v>89</v>
      </c>
      <c r="M2" s="52" t="s">
        <v>89</v>
      </c>
      <c r="N2" s="52" t="s">
        <v>89</v>
      </c>
      <c r="O2" s="23" t="s">
        <v>90</v>
      </c>
      <c r="P2" s="23" t="s">
        <v>90</v>
      </c>
      <c r="Q2" s="51" t="s">
        <v>89</v>
      </c>
      <c r="R2" s="51" t="s">
        <v>243</v>
      </c>
      <c r="S2" s="51" t="s">
        <v>244</v>
      </c>
      <c r="T2" s="51" t="s">
        <v>244</v>
      </c>
      <c r="U2" s="51" t="s">
        <v>245</v>
      </c>
      <c r="V2" s="58" t="s">
        <v>135</v>
      </c>
      <c r="W2" s="58" t="s">
        <v>135</v>
      </c>
      <c r="X2" s="51"/>
      <c r="Z2" s="51"/>
      <c r="AA2" s="51"/>
      <c r="AB2" s="51"/>
      <c r="AC2" s="51"/>
      <c r="AD2" s="51"/>
      <c r="AE2" s="51"/>
      <c r="AF2" s="51"/>
    </row>
    <row r="3" spans="1:32" s="60" customFormat="1" ht="131.25" customHeight="1">
      <c r="A3" s="39" t="s">
        <v>92</v>
      </c>
      <c r="B3" s="38" t="s">
        <v>246</v>
      </c>
      <c r="C3" s="60" t="s">
        <v>247</v>
      </c>
      <c r="D3" s="60" t="s">
        <v>248</v>
      </c>
      <c r="E3" s="60" t="s">
        <v>249</v>
      </c>
      <c r="F3" s="60" t="s">
        <v>250</v>
      </c>
      <c r="G3" s="60" t="s">
        <v>251</v>
      </c>
      <c r="H3" s="103" t="s">
        <v>252</v>
      </c>
      <c r="I3" s="60" t="s">
        <v>253</v>
      </c>
      <c r="J3" s="60" t="s">
        <v>248</v>
      </c>
      <c r="K3" s="60" t="s">
        <v>254</v>
      </c>
      <c r="L3" s="39" t="s">
        <v>255</v>
      </c>
      <c r="M3" s="39" t="s">
        <v>256</v>
      </c>
      <c r="N3" s="39" t="s">
        <v>257</v>
      </c>
      <c r="O3" s="60" t="s">
        <v>258</v>
      </c>
      <c r="P3" s="38" t="s">
        <v>259</v>
      </c>
      <c r="Q3" s="38" t="s">
        <v>260</v>
      </c>
      <c r="R3" s="38" t="s">
        <v>261</v>
      </c>
      <c r="S3" s="60" t="s">
        <v>262</v>
      </c>
      <c r="T3" s="60" t="s">
        <v>263</v>
      </c>
      <c r="U3" s="60" t="s">
        <v>264</v>
      </c>
    </row>
    <row r="4" spans="1:32">
      <c r="A4" s="1" t="s">
        <v>104</v>
      </c>
      <c r="B4" s="61" t="s">
        <v>265</v>
      </c>
      <c r="C4" s="61" t="s">
        <v>266</v>
      </c>
      <c r="D4" s="61" t="s">
        <v>267</v>
      </c>
      <c r="E4" s="62" t="s">
        <v>268</v>
      </c>
      <c r="F4" s="62" t="s">
        <v>269</v>
      </c>
      <c r="G4" s="62" t="s">
        <v>270</v>
      </c>
      <c r="H4" s="62" t="s">
        <v>271</v>
      </c>
      <c r="I4" s="62" t="s">
        <v>272</v>
      </c>
      <c r="J4" s="61" t="s">
        <v>273</v>
      </c>
      <c r="K4" s="62" t="s">
        <v>274</v>
      </c>
      <c r="L4" s="61" t="s">
        <v>275</v>
      </c>
      <c r="M4" s="61" t="s">
        <v>276</v>
      </c>
      <c r="N4" s="61" t="s">
        <v>277</v>
      </c>
      <c r="O4" s="61" t="s">
        <v>278</v>
      </c>
      <c r="P4" s="62" t="s">
        <v>279</v>
      </c>
      <c r="Q4" s="63" t="s">
        <v>280</v>
      </c>
      <c r="R4" s="1" t="s">
        <v>281</v>
      </c>
      <c r="S4" s="61" t="s">
        <v>282</v>
      </c>
      <c r="T4" s="61" t="s">
        <v>283</v>
      </c>
      <c r="U4" s="61" t="s">
        <v>284</v>
      </c>
      <c r="V4" s="61" t="s">
        <v>105</v>
      </c>
      <c r="W4" s="61" t="s">
        <v>285</v>
      </c>
      <c r="Z4" s="51"/>
      <c r="AA4" s="51"/>
      <c r="AB4" s="51"/>
      <c r="AC4" s="51"/>
      <c r="AD4" s="51"/>
      <c r="AE4" s="51"/>
      <c r="AF4" s="51"/>
    </row>
    <row r="5" spans="1:32" ht="16">
      <c r="A5" s="1" t="s">
        <v>116</v>
      </c>
      <c r="B5" s="106">
        <f>samples_g[[#This Row],[sample_name]]</f>
        <v>60088</v>
      </c>
      <c r="C5" s="51" t="s">
        <v>440</v>
      </c>
      <c r="D5" s="104" t="s">
        <v>509</v>
      </c>
      <c r="E5" s="104">
        <v>1728563</v>
      </c>
      <c r="F5" s="104" t="s">
        <v>651</v>
      </c>
      <c r="G5" s="104" t="s">
        <v>412</v>
      </c>
      <c r="H5" s="104" t="s">
        <v>683</v>
      </c>
      <c r="I5" s="64">
        <v>70</v>
      </c>
      <c r="J5" s="104" t="s">
        <v>415</v>
      </c>
      <c r="K5" s="65" t="s">
        <v>416</v>
      </c>
      <c r="L5" s="105" t="s">
        <v>476</v>
      </c>
      <c r="M5" s="105" t="s">
        <v>476</v>
      </c>
      <c r="N5" s="105" t="s">
        <v>476</v>
      </c>
      <c r="O5" s="65" t="s">
        <v>507</v>
      </c>
      <c r="P5" s="64"/>
      <c r="Q5" s="107" t="s">
        <v>1060</v>
      </c>
      <c r="R5" s="1"/>
      <c r="S5" s="66" t="s">
        <v>1123</v>
      </c>
      <c r="U5" s="51" t="s">
        <v>1216</v>
      </c>
      <c r="V5" s="51" t="str">
        <f>CONCATENATE("exp_",experiment[[#This Row],[sample_ref]])</f>
        <v>exp_sam_60088</v>
      </c>
      <c r="W5" s="51" t="str">
        <f>samples_g[[#This Row],[alias]]</f>
        <v>sam_60088</v>
      </c>
      <c r="Z5" s="51"/>
      <c r="AA5" s="51"/>
      <c r="AB5" s="51"/>
      <c r="AC5" s="51"/>
      <c r="AD5" s="51"/>
      <c r="AE5" s="51"/>
      <c r="AF5" s="51"/>
    </row>
    <row r="6" spans="1:32" ht="16">
      <c r="A6" s="1" t="s">
        <v>116</v>
      </c>
      <c r="B6" s="106">
        <f>samples_g[[#This Row],[sample_name]]</f>
        <v>60089</v>
      </c>
      <c r="C6" s="51" t="s">
        <v>440</v>
      </c>
      <c r="D6" s="104" t="s">
        <v>509</v>
      </c>
      <c r="E6" s="104">
        <v>1728564</v>
      </c>
      <c r="F6" s="104" t="s">
        <v>651</v>
      </c>
      <c r="G6" s="104" t="s">
        <v>412</v>
      </c>
      <c r="H6" s="104" t="s">
        <v>683</v>
      </c>
      <c r="I6" s="64">
        <v>70</v>
      </c>
      <c r="J6" s="104" t="s">
        <v>415</v>
      </c>
      <c r="K6" s="65" t="s">
        <v>416</v>
      </c>
      <c r="L6" s="105" t="s">
        <v>476</v>
      </c>
      <c r="M6" s="105" t="s">
        <v>476</v>
      </c>
      <c r="N6" s="105" t="s">
        <v>476</v>
      </c>
      <c r="O6" s="65" t="s">
        <v>507</v>
      </c>
      <c r="P6" s="64"/>
      <c r="Q6" s="107" t="s">
        <v>1060</v>
      </c>
      <c r="R6" s="1"/>
      <c r="S6" s="66" t="s">
        <v>1124</v>
      </c>
      <c r="U6" s="51" t="s">
        <v>1216</v>
      </c>
      <c r="V6" s="51" t="str">
        <f>CONCATENATE("exp_",experiment[[#This Row],[sample_ref]])</f>
        <v>exp_sam_60089</v>
      </c>
      <c r="W6" s="51" t="str">
        <f>samples_g[[#This Row],[alias]]</f>
        <v>sam_60089</v>
      </c>
      <c r="Z6" s="51"/>
      <c r="AA6" s="51"/>
      <c r="AB6" s="51"/>
      <c r="AC6" s="51"/>
      <c r="AD6" s="51"/>
      <c r="AE6" s="51"/>
      <c r="AF6" s="51"/>
    </row>
    <row r="7" spans="1:32" ht="16">
      <c r="A7" s="1" t="s">
        <v>116</v>
      </c>
      <c r="B7" s="106">
        <f>samples_g[[#This Row],[sample_name]]</f>
        <v>60090</v>
      </c>
      <c r="C7" s="51" t="s">
        <v>440</v>
      </c>
      <c r="D7" s="104" t="s">
        <v>509</v>
      </c>
      <c r="E7" s="104">
        <v>1711257</v>
      </c>
      <c r="F7" s="104" t="s">
        <v>651</v>
      </c>
      <c r="G7" s="104" t="s">
        <v>412</v>
      </c>
      <c r="H7" s="104" t="s">
        <v>683</v>
      </c>
      <c r="I7" s="64">
        <v>70</v>
      </c>
      <c r="J7" s="104" t="s">
        <v>415</v>
      </c>
      <c r="K7" s="65" t="s">
        <v>416</v>
      </c>
      <c r="L7" s="105" t="s">
        <v>476</v>
      </c>
      <c r="M7" s="105" t="s">
        <v>476</v>
      </c>
      <c r="N7" s="105" t="s">
        <v>476</v>
      </c>
      <c r="O7" s="65" t="s">
        <v>507</v>
      </c>
      <c r="P7" s="64"/>
      <c r="Q7" s="107" t="s">
        <v>1060</v>
      </c>
      <c r="R7" s="1"/>
      <c r="S7" s="66" t="s">
        <v>1125</v>
      </c>
      <c r="T7" s="65"/>
      <c r="U7" s="51" t="s">
        <v>1216</v>
      </c>
      <c r="V7" s="51" t="str">
        <f>CONCATENATE("exp_",experiment[[#This Row],[sample_ref]])</f>
        <v>exp_sam_60090</v>
      </c>
      <c r="W7" s="51" t="str">
        <f>samples_g[[#This Row],[alias]]</f>
        <v>sam_60090</v>
      </c>
      <c r="X7" s="65"/>
      <c r="Z7" s="51"/>
      <c r="AA7" s="51"/>
      <c r="AB7" s="51"/>
      <c r="AC7" s="51"/>
      <c r="AD7" s="51"/>
      <c r="AE7" s="51"/>
      <c r="AF7" s="51"/>
    </row>
    <row r="8" spans="1:32" ht="16">
      <c r="A8" s="1" t="s">
        <v>116</v>
      </c>
      <c r="B8" s="106">
        <f>samples_g[[#This Row],[sample_name]]</f>
        <v>60091</v>
      </c>
      <c r="C8" s="51" t="s">
        <v>440</v>
      </c>
      <c r="D8" s="104" t="s">
        <v>509</v>
      </c>
      <c r="E8" s="104">
        <v>1711258</v>
      </c>
      <c r="F8" s="104" t="s">
        <v>651</v>
      </c>
      <c r="G8" s="104" t="s">
        <v>412</v>
      </c>
      <c r="H8" s="104" t="s">
        <v>683</v>
      </c>
      <c r="I8" s="64">
        <v>70</v>
      </c>
      <c r="J8" s="104" t="s">
        <v>415</v>
      </c>
      <c r="K8" s="65" t="s">
        <v>416</v>
      </c>
      <c r="L8" s="105" t="s">
        <v>476</v>
      </c>
      <c r="M8" s="105" t="s">
        <v>476</v>
      </c>
      <c r="N8" s="105" t="s">
        <v>476</v>
      </c>
      <c r="O8" s="65" t="s">
        <v>507</v>
      </c>
      <c r="P8" s="64"/>
      <c r="Q8" s="107" t="s">
        <v>1060</v>
      </c>
      <c r="R8" s="1"/>
      <c r="S8" s="66" t="s">
        <v>1126</v>
      </c>
      <c r="T8" s="65"/>
      <c r="U8" s="51" t="s">
        <v>1216</v>
      </c>
      <c r="V8" s="51" t="str">
        <f>CONCATENATE("exp_",experiment[[#This Row],[sample_ref]])</f>
        <v>exp_sam_60091</v>
      </c>
      <c r="W8" s="51" t="str">
        <f>samples_g[[#This Row],[alias]]</f>
        <v>sam_60091</v>
      </c>
      <c r="X8" s="65"/>
      <c r="Z8" s="51"/>
      <c r="AA8" s="51"/>
      <c r="AB8" s="51"/>
      <c r="AC8" s="51"/>
      <c r="AD8" s="51"/>
      <c r="AE8" s="51"/>
      <c r="AF8" s="51"/>
    </row>
    <row r="9" spans="1:32" ht="16">
      <c r="A9" s="1" t="s">
        <v>116</v>
      </c>
      <c r="B9" s="106">
        <f>samples_g[[#This Row],[sample_name]]</f>
        <v>60092</v>
      </c>
      <c r="C9" s="51" t="s">
        <v>440</v>
      </c>
      <c r="D9" s="104" t="s">
        <v>509</v>
      </c>
      <c r="E9" s="104">
        <v>1711259</v>
      </c>
      <c r="F9" s="104" t="s">
        <v>651</v>
      </c>
      <c r="G9" s="104" t="s">
        <v>412</v>
      </c>
      <c r="H9" s="104" t="s">
        <v>683</v>
      </c>
      <c r="I9" s="64">
        <v>70</v>
      </c>
      <c r="J9" s="104" t="s">
        <v>415</v>
      </c>
      <c r="K9" s="65" t="s">
        <v>416</v>
      </c>
      <c r="L9" s="105" t="s">
        <v>476</v>
      </c>
      <c r="M9" s="105" t="s">
        <v>476</v>
      </c>
      <c r="N9" s="105" t="s">
        <v>476</v>
      </c>
      <c r="O9" s="65" t="s">
        <v>507</v>
      </c>
      <c r="P9" s="64"/>
      <c r="Q9" s="107" t="s">
        <v>1060</v>
      </c>
      <c r="R9" s="1"/>
      <c r="S9" s="66" t="s">
        <v>1127</v>
      </c>
      <c r="T9" s="65"/>
      <c r="U9" s="51" t="s">
        <v>1216</v>
      </c>
      <c r="V9" s="51" t="str">
        <f>CONCATENATE("exp_",experiment[[#This Row],[sample_ref]])</f>
        <v>exp_sam_60092</v>
      </c>
      <c r="W9" s="51" t="str">
        <f>samples_g[[#This Row],[alias]]</f>
        <v>sam_60092</v>
      </c>
      <c r="X9" s="65"/>
      <c r="Z9" s="51"/>
      <c r="AA9" s="51"/>
      <c r="AB9" s="51"/>
      <c r="AC9" s="51"/>
      <c r="AD9" s="51"/>
      <c r="AE9" s="51"/>
      <c r="AF9" s="51"/>
    </row>
    <row r="10" spans="1:32" ht="16">
      <c r="A10" s="1" t="s">
        <v>116</v>
      </c>
      <c r="B10" s="106">
        <f>samples_g[[#This Row],[sample_name]]</f>
        <v>60093</v>
      </c>
      <c r="C10" s="51" t="s">
        <v>440</v>
      </c>
      <c r="D10" s="104" t="s">
        <v>509</v>
      </c>
      <c r="E10" s="104">
        <v>1711260</v>
      </c>
      <c r="F10" s="104" t="s">
        <v>651</v>
      </c>
      <c r="G10" s="104" t="s">
        <v>412</v>
      </c>
      <c r="H10" s="104" t="s">
        <v>683</v>
      </c>
      <c r="I10" s="64">
        <v>70</v>
      </c>
      <c r="J10" s="104" t="s">
        <v>415</v>
      </c>
      <c r="K10" s="65" t="s">
        <v>416</v>
      </c>
      <c r="L10" s="105" t="s">
        <v>476</v>
      </c>
      <c r="M10" s="105" t="s">
        <v>476</v>
      </c>
      <c r="N10" s="105" t="s">
        <v>476</v>
      </c>
      <c r="O10" s="65" t="s">
        <v>507</v>
      </c>
      <c r="P10" s="64"/>
      <c r="Q10" s="107" t="s">
        <v>1060</v>
      </c>
      <c r="R10" s="1"/>
      <c r="S10" s="66" t="s">
        <v>1128</v>
      </c>
      <c r="T10" s="65"/>
      <c r="U10" s="51" t="s">
        <v>1216</v>
      </c>
      <c r="V10" s="51" t="str">
        <f>CONCATENATE("exp_",experiment[[#This Row],[sample_ref]])</f>
        <v>exp_sam_60093</v>
      </c>
      <c r="W10" s="51" t="str">
        <f>samples_g[[#This Row],[alias]]</f>
        <v>sam_60093</v>
      </c>
      <c r="X10" s="65"/>
      <c r="Z10" s="51"/>
      <c r="AA10" s="51"/>
      <c r="AB10" s="51"/>
      <c r="AC10" s="51"/>
      <c r="AD10" s="51"/>
      <c r="AE10" s="51"/>
      <c r="AF10" s="51"/>
    </row>
    <row r="11" spans="1:32" ht="16">
      <c r="A11" s="1" t="s">
        <v>116</v>
      </c>
      <c r="B11" s="106">
        <f>samples_g[[#This Row],[sample_name]]</f>
        <v>60094</v>
      </c>
      <c r="C11" s="51" t="s">
        <v>440</v>
      </c>
      <c r="D11" s="104" t="s">
        <v>509</v>
      </c>
      <c r="E11" s="104">
        <v>1711261</v>
      </c>
      <c r="F11" s="104" t="s">
        <v>651</v>
      </c>
      <c r="G11" s="104" t="s">
        <v>412</v>
      </c>
      <c r="H11" s="104" t="s">
        <v>683</v>
      </c>
      <c r="I11" s="64">
        <v>70</v>
      </c>
      <c r="J11" s="104" t="s">
        <v>415</v>
      </c>
      <c r="K11" s="65" t="s">
        <v>416</v>
      </c>
      <c r="L11" s="105" t="s">
        <v>476</v>
      </c>
      <c r="M11" s="105" t="s">
        <v>476</v>
      </c>
      <c r="N11" s="105" t="s">
        <v>476</v>
      </c>
      <c r="O11" s="65" t="s">
        <v>507</v>
      </c>
      <c r="P11" s="64"/>
      <c r="Q11" s="107" t="s">
        <v>1060</v>
      </c>
      <c r="R11" s="1"/>
      <c r="S11" s="66" t="s">
        <v>1129</v>
      </c>
      <c r="T11" s="65"/>
      <c r="U11" s="51" t="s">
        <v>1216</v>
      </c>
      <c r="V11" s="51" t="str">
        <f>CONCATENATE("exp_",experiment[[#This Row],[sample_ref]])</f>
        <v>exp_sam_60094</v>
      </c>
      <c r="W11" s="51" t="str">
        <f>samples_g[[#This Row],[alias]]</f>
        <v>sam_60094</v>
      </c>
      <c r="X11" s="65"/>
      <c r="Z11" s="51"/>
      <c r="AA11" s="51"/>
      <c r="AB11" s="51"/>
      <c r="AC11" s="51"/>
      <c r="AD11" s="51"/>
      <c r="AE11" s="51"/>
      <c r="AF11" s="51"/>
    </row>
    <row r="12" spans="1:32" ht="16">
      <c r="A12" s="1" t="s">
        <v>116</v>
      </c>
      <c r="B12" s="106">
        <f>samples_g[[#This Row],[sample_name]]</f>
        <v>60095</v>
      </c>
      <c r="C12" s="51" t="s">
        <v>440</v>
      </c>
      <c r="D12" s="104" t="s">
        <v>509</v>
      </c>
      <c r="E12" s="104">
        <v>1711262</v>
      </c>
      <c r="F12" s="104" t="s">
        <v>651</v>
      </c>
      <c r="G12" s="104" t="s">
        <v>412</v>
      </c>
      <c r="H12" s="104" t="s">
        <v>683</v>
      </c>
      <c r="I12" s="64">
        <v>70</v>
      </c>
      <c r="J12" s="104" t="s">
        <v>415</v>
      </c>
      <c r="K12" s="65" t="s">
        <v>416</v>
      </c>
      <c r="L12" s="105" t="s">
        <v>476</v>
      </c>
      <c r="M12" s="105" t="s">
        <v>476</v>
      </c>
      <c r="N12" s="105" t="s">
        <v>476</v>
      </c>
      <c r="O12" s="65" t="s">
        <v>507</v>
      </c>
      <c r="P12" s="64"/>
      <c r="Q12" s="107" t="s">
        <v>1060</v>
      </c>
      <c r="R12" s="1"/>
      <c r="S12" s="66" t="s">
        <v>1130</v>
      </c>
      <c r="T12" s="65"/>
      <c r="U12" s="51" t="s">
        <v>1216</v>
      </c>
      <c r="V12" s="51" t="str">
        <f>CONCATENATE("exp_",experiment[[#This Row],[sample_ref]])</f>
        <v>exp_sam_60095</v>
      </c>
      <c r="W12" s="51" t="str">
        <f>samples_g[[#This Row],[alias]]</f>
        <v>sam_60095</v>
      </c>
      <c r="X12" s="65"/>
      <c r="Z12" s="51"/>
      <c r="AA12" s="51"/>
      <c r="AB12" s="51"/>
      <c r="AC12" s="51"/>
      <c r="AD12" s="51"/>
      <c r="AE12" s="51"/>
      <c r="AF12" s="51"/>
    </row>
    <row r="13" spans="1:32" ht="16">
      <c r="A13" s="1" t="s">
        <v>116</v>
      </c>
      <c r="B13" s="106">
        <f>samples_g[[#This Row],[sample_name]]</f>
        <v>60096</v>
      </c>
      <c r="C13" s="51" t="s">
        <v>440</v>
      </c>
      <c r="D13" s="104" t="s">
        <v>509</v>
      </c>
      <c r="E13" s="104">
        <v>1711263</v>
      </c>
      <c r="F13" s="104" t="s">
        <v>651</v>
      </c>
      <c r="G13" s="104" t="s">
        <v>412</v>
      </c>
      <c r="H13" s="104" t="s">
        <v>683</v>
      </c>
      <c r="I13" s="64">
        <v>70</v>
      </c>
      <c r="J13" s="104" t="s">
        <v>415</v>
      </c>
      <c r="K13" s="65" t="s">
        <v>416</v>
      </c>
      <c r="L13" s="105" t="s">
        <v>476</v>
      </c>
      <c r="M13" s="105" t="s">
        <v>476</v>
      </c>
      <c r="N13" s="105" t="s">
        <v>476</v>
      </c>
      <c r="O13" s="65" t="s">
        <v>507</v>
      </c>
      <c r="P13" s="64"/>
      <c r="Q13" s="107" t="s">
        <v>1060</v>
      </c>
      <c r="R13" s="1"/>
      <c r="S13" s="66" t="s">
        <v>1131</v>
      </c>
      <c r="T13" s="65"/>
      <c r="U13" s="51" t="s">
        <v>1216</v>
      </c>
      <c r="V13" s="51" t="str">
        <f>CONCATENATE("exp_",experiment[[#This Row],[sample_ref]])</f>
        <v>exp_sam_60096</v>
      </c>
      <c r="W13" s="51" t="str">
        <f>samples_g[[#This Row],[alias]]</f>
        <v>sam_60096</v>
      </c>
      <c r="X13" s="65"/>
      <c r="Z13" s="51"/>
      <c r="AA13" s="51"/>
      <c r="AB13" s="51"/>
      <c r="AC13" s="51"/>
      <c r="AD13" s="51"/>
      <c r="AE13" s="51"/>
      <c r="AF13" s="51"/>
    </row>
    <row r="14" spans="1:32" ht="16">
      <c r="A14" s="1" t="s">
        <v>116</v>
      </c>
      <c r="B14" s="106">
        <f>samples_g[[#This Row],[sample_name]]</f>
        <v>60097</v>
      </c>
      <c r="C14" s="51" t="s">
        <v>440</v>
      </c>
      <c r="D14" s="104" t="s">
        <v>509</v>
      </c>
      <c r="E14" s="104">
        <v>1711264</v>
      </c>
      <c r="F14" s="104" t="s">
        <v>651</v>
      </c>
      <c r="G14" s="104" t="s">
        <v>412</v>
      </c>
      <c r="H14" s="104" t="s">
        <v>683</v>
      </c>
      <c r="I14" s="64">
        <v>70</v>
      </c>
      <c r="J14" s="104" t="s">
        <v>415</v>
      </c>
      <c r="K14" s="65" t="s">
        <v>416</v>
      </c>
      <c r="L14" s="105" t="s">
        <v>476</v>
      </c>
      <c r="M14" s="105" t="s">
        <v>476</v>
      </c>
      <c r="N14" s="105" t="s">
        <v>476</v>
      </c>
      <c r="O14" s="65" t="s">
        <v>507</v>
      </c>
      <c r="P14" s="64"/>
      <c r="Q14" s="107" t="s">
        <v>1060</v>
      </c>
      <c r="R14" s="1"/>
      <c r="S14" s="66" t="s">
        <v>1132</v>
      </c>
      <c r="T14" s="65"/>
      <c r="U14" s="51" t="s">
        <v>1216</v>
      </c>
      <c r="V14" s="51" t="str">
        <f>CONCATENATE("exp_",experiment[[#This Row],[sample_ref]])</f>
        <v>exp_sam_60097</v>
      </c>
      <c r="W14" s="51" t="str">
        <f>samples_g[[#This Row],[alias]]</f>
        <v>sam_60097</v>
      </c>
      <c r="X14" s="65"/>
      <c r="Z14" s="51"/>
      <c r="AA14" s="51"/>
      <c r="AB14" s="51"/>
      <c r="AC14" s="51"/>
      <c r="AD14" s="51"/>
      <c r="AE14" s="51"/>
      <c r="AF14" s="51"/>
    </row>
    <row r="15" spans="1:32" ht="16">
      <c r="A15" s="1" t="s">
        <v>116</v>
      </c>
      <c r="B15" s="106">
        <f>samples_g[[#This Row],[sample_name]]</f>
        <v>60098</v>
      </c>
      <c r="C15" s="51" t="s">
        <v>440</v>
      </c>
      <c r="D15" s="104" t="s">
        <v>509</v>
      </c>
      <c r="E15" s="104">
        <v>1711265</v>
      </c>
      <c r="F15" s="104" t="s">
        <v>651</v>
      </c>
      <c r="G15" s="104" t="s">
        <v>412</v>
      </c>
      <c r="H15" s="104" t="s">
        <v>683</v>
      </c>
      <c r="I15" s="64">
        <v>70</v>
      </c>
      <c r="J15" s="104" t="s">
        <v>415</v>
      </c>
      <c r="K15" s="65" t="s">
        <v>416</v>
      </c>
      <c r="L15" s="105" t="s">
        <v>476</v>
      </c>
      <c r="M15" s="105" t="s">
        <v>476</v>
      </c>
      <c r="N15" s="105" t="s">
        <v>476</v>
      </c>
      <c r="O15" s="65" t="s">
        <v>507</v>
      </c>
      <c r="P15" s="64"/>
      <c r="Q15" s="107" t="s">
        <v>1060</v>
      </c>
      <c r="R15" s="1"/>
      <c r="S15" s="66" t="s">
        <v>1133</v>
      </c>
      <c r="T15" s="65"/>
      <c r="U15" s="51" t="s">
        <v>1216</v>
      </c>
      <c r="V15" s="51" t="str">
        <f>CONCATENATE("exp_",experiment[[#This Row],[sample_ref]])</f>
        <v>exp_sam_60098</v>
      </c>
      <c r="W15" s="51" t="str">
        <f>samples_g[[#This Row],[alias]]</f>
        <v>sam_60098</v>
      </c>
      <c r="X15" s="65"/>
      <c r="Z15" s="51"/>
      <c r="AA15" s="51"/>
      <c r="AB15" s="51"/>
      <c r="AC15" s="51"/>
      <c r="AD15" s="51"/>
      <c r="AE15" s="51"/>
      <c r="AF15" s="51"/>
    </row>
    <row r="16" spans="1:32" ht="16">
      <c r="A16" s="1" t="s">
        <v>116</v>
      </c>
      <c r="B16" s="106">
        <f>samples_g[[#This Row],[sample_name]]</f>
        <v>60099</v>
      </c>
      <c r="C16" s="51" t="s">
        <v>440</v>
      </c>
      <c r="D16" s="104" t="s">
        <v>509</v>
      </c>
      <c r="E16" s="104">
        <v>1711266</v>
      </c>
      <c r="F16" s="104" t="s">
        <v>651</v>
      </c>
      <c r="G16" s="104" t="s">
        <v>412</v>
      </c>
      <c r="H16" s="104" t="s">
        <v>683</v>
      </c>
      <c r="I16" s="64">
        <v>70</v>
      </c>
      <c r="J16" s="104" t="s">
        <v>415</v>
      </c>
      <c r="K16" s="65" t="s">
        <v>416</v>
      </c>
      <c r="L16" s="105" t="s">
        <v>476</v>
      </c>
      <c r="M16" s="105" t="s">
        <v>476</v>
      </c>
      <c r="N16" s="105" t="s">
        <v>476</v>
      </c>
      <c r="O16" s="65" t="s">
        <v>507</v>
      </c>
      <c r="P16" s="64"/>
      <c r="Q16" s="107" t="s">
        <v>1060</v>
      </c>
      <c r="R16" s="1"/>
      <c r="S16" s="66" t="s">
        <v>1134</v>
      </c>
      <c r="T16" s="65"/>
      <c r="U16" s="51" t="s">
        <v>1216</v>
      </c>
      <c r="V16" s="51" t="str">
        <f>CONCATENATE("exp_",experiment[[#This Row],[sample_ref]])</f>
        <v>exp_sam_60099</v>
      </c>
      <c r="W16" s="51" t="str">
        <f>samples_g[[#This Row],[alias]]</f>
        <v>sam_60099</v>
      </c>
      <c r="X16" s="65"/>
      <c r="Z16" s="51"/>
      <c r="AA16" s="51"/>
      <c r="AB16" s="51"/>
      <c r="AC16" s="51"/>
      <c r="AD16" s="51"/>
      <c r="AE16" s="51"/>
      <c r="AF16" s="51"/>
    </row>
    <row r="17" spans="1:32" ht="16">
      <c r="A17" s="1" t="s">
        <v>116</v>
      </c>
      <c r="B17" s="106">
        <f>samples_g[[#This Row],[sample_name]]</f>
        <v>60100</v>
      </c>
      <c r="C17" s="51" t="s">
        <v>440</v>
      </c>
      <c r="D17" s="104" t="s">
        <v>509</v>
      </c>
      <c r="E17" s="104">
        <v>1711267</v>
      </c>
      <c r="F17" s="104" t="s">
        <v>651</v>
      </c>
      <c r="G17" s="104" t="s">
        <v>412</v>
      </c>
      <c r="H17" s="104" t="s">
        <v>683</v>
      </c>
      <c r="I17" s="64">
        <v>70</v>
      </c>
      <c r="J17" s="104" t="s">
        <v>415</v>
      </c>
      <c r="K17" s="65" t="s">
        <v>416</v>
      </c>
      <c r="L17" s="105" t="s">
        <v>476</v>
      </c>
      <c r="M17" s="105" t="s">
        <v>476</v>
      </c>
      <c r="N17" s="105" t="s">
        <v>476</v>
      </c>
      <c r="O17" s="65" t="s">
        <v>507</v>
      </c>
      <c r="P17" s="64"/>
      <c r="Q17" s="107" t="s">
        <v>1060</v>
      </c>
      <c r="R17" s="1"/>
      <c r="S17" s="66" t="s">
        <v>1135</v>
      </c>
      <c r="T17" s="65"/>
      <c r="U17" s="51" t="s">
        <v>1216</v>
      </c>
      <c r="V17" s="51" t="str">
        <f>CONCATENATE("exp_",experiment[[#This Row],[sample_ref]])</f>
        <v>exp_sam_60100</v>
      </c>
      <c r="W17" s="51" t="str">
        <f>samples_g[[#This Row],[alias]]</f>
        <v>sam_60100</v>
      </c>
      <c r="X17" s="65"/>
      <c r="Z17" s="51"/>
      <c r="AA17" s="51"/>
      <c r="AB17" s="51"/>
      <c r="AC17" s="51"/>
      <c r="AD17" s="51"/>
      <c r="AE17" s="51"/>
      <c r="AF17" s="51"/>
    </row>
    <row r="18" spans="1:32" ht="16">
      <c r="A18" s="1" t="s">
        <v>116</v>
      </c>
      <c r="B18" s="106">
        <f>samples_g[[#This Row],[sample_name]]</f>
        <v>60101</v>
      </c>
      <c r="C18" s="51" t="s">
        <v>440</v>
      </c>
      <c r="D18" s="104" t="s">
        <v>509</v>
      </c>
      <c r="E18" s="104">
        <v>1711268</v>
      </c>
      <c r="F18" s="104" t="s">
        <v>651</v>
      </c>
      <c r="G18" s="104" t="s">
        <v>412</v>
      </c>
      <c r="H18" s="104" t="s">
        <v>683</v>
      </c>
      <c r="I18" s="64">
        <v>70</v>
      </c>
      <c r="J18" s="104" t="s">
        <v>415</v>
      </c>
      <c r="K18" s="65" t="s">
        <v>416</v>
      </c>
      <c r="L18" s="105" t="s">
        <v>476</v>
      </c>
      <c r="M18" s="105" t="s">
        <v>476</v>
      </c>
      <c r="N18" s="105" t="s">
        <v>476</v>
      </c>
      <c r="O18" s="65" t="s">
        <v>507</v>
      </c>
      <c r="P18" s="64"/>
      <c r="Q18" s="107" t="s">
        <v>1060</v>
      </c>
      <c r="R18" s="1"/>
      <c r="S18" s="66" t="s">
        <v>1136</v>
      </c>
      <c r="T18" s="65"/>
      <c r="U18" s="51" t="s">
        <v>1216</v>
      </c>
      <c r="V18" s="51" t="str">
        <f>CONCATENATE("exp_",experiment[[#This Row],[sample_ref]])</f>
        <v>exp_sam_60101</v>
      </c>
      <c r="W18" s="51" t="str">
        <f>samples_g[[#This Row],[alias]]</f>
        <v>sam_60101</v>
      </c>
      <c r="X18" s="65"/>
      <c r="Z18" s="51"/>
      <c r="AA18" s="51"/>
      <c r="AB18" s="51"/>
      <c r="AC18" s="51"/>
      <c r="AD18" s="51"/>
      <c r="AE18" s="51"/>
      <c r="AF18" s="51"/>
    </row>
    <row r="19" spans="1:32" ht="16">
      <c r="A19" s="1" t="s">
        <v>116</v>
      </c>
      <c r="B19" s="106">
        <f>samples_g[[#This Row],[sample_name]]</f>
        <v>60102</v>
      </c>
      <c r="C19" s="51" t="s">
        <v>440</v>
      </c>
      <c r="D19" s="104" t="s">
        <v>509</v>
      </c>
      <c r="E19" s="104">
        <v>1711269</v>
      </c>
      <c r="F19" s="104" t="s">
        <v>651</v>
      </c>
      <c r="G19" s="104" t="s">
        <v>412</v>
      </c>
      <c r="H19" s="104" t="s">
        <v>683</v>
      </c>
      <c r="I19" s="64">
        <v>70</v>
      </c>
      <c r="J19" s="104" t="s">
        <v>415</v>
      </c>
      <c r="K19" s="65" t="s">
        <v>416</v>
      </c>
      <c r="L19" s="105" t="s">
        <v>476</v>
      </c>
      <c r="M19" s="105" t="s">
        <v>476</v>
      </c>
      <c r="N19" s="105" t="s">
        <v>476</v>
      </c>
      <c r="O19" s="65" t="s">
        <v>507</v>
      </c>
      <c r="P19" s="64"/>
      <c r="Q19" s="107" t="s">
        <v>1060</v>
      </c>
      <c r="R19" s="1"/>
      <c r="S19" s="66" t="s">
        <v>1137</v>
      </c>
      <c r="T19" s="65"/>
      <c r="U19" s="51" t="s">
        <v>1216</v>
      </c>
      <c r="V19" s="51" t="str">
        <f>CONCATENATE("exp_",experiment[[#This Row],[sample_ref]])</f>
        <v>exp_sam_60102</v>
      </c>
      <c r="W19" s="51" t="str">
        <f>samples_g[[#This Row],[alias]]</f>
        <v>sam_60102</v>
      </c>
      <c r="X19" s="65"/>
      <c r="Z19" s="51"/>
      <c r="AA19" s="51"/>
      <c r="AB19" s="51"/>
      <c r="AC19" s="51"/>
      <c r="AD19" s="51"/>
      <c r="AE19" s="51"/>
      <c r="AF19" s="51"/>
    </row>
    <row r="20" spans="1:32" ht="16">
      <c r="A20" s="1" t="s">
        <v>116</v>
      </c>
      <c r="B20" s="106">
        <f>samples_g[[#This Row],[sample_name]]</f>
        <v>60103</v>
      </c>
      <c r="C20" s="51" t="s">
        <v>440</v>
      </c>
      <c r="D20" s="104" t="s">
        <v>509</v>
      </c>
      <c r="E20" s="104">
        <v>1711270</v>
      </c>
      <c r="F20" s="104" t="s">
        <v>651</v>
      </c>
      <c r="G20" s="104" t="s">
        <v>412</v>
      </c>
      <c r="H20" s="104" t="s">
        <v>683</v>
      </c>
      <c r="I20" s="64">
        <v>70</v>
      </c>
      <c r="J20" s="104" t="s">
        <v>415</v>
      </c>
      <c r="K20" s="65" t="s">
        <v>416</v>
      </c>
      <c r="L20" s="105" t="s">
        <v>476</v>
      </c>
      <c r="M20" s="105" t="s">
        <v>476</v>
      </c>
      <c r="N20" s="105" t="s">
        <v>476</v>
      </c>
      <c r="O20" s="65" t="s">
        <v>507</v>
      </c>
      <c r="P20" s="64"/>
      <c r="Q20" s="107" t="s">
        <v>1060</v>
      </c>
      <c r="R20" s="1"/>
      <c r="S20" s="66" t="s">
        <v>1138</v>
      </c>
      <c r="T20" s="65"/>
      <c r="U20" s="51" t="s">
        <v>1216</v>
      </c>
      <c r="V20" s="51" t="str">
        <f>CONCATENATE("exp_",experiment[[#This Row],[sample_ref]])</f>
        <v>exp_sam_60103</v>
      </c>
      <c r="W20" s="51" t="str">
        <f>samples_g[[#This Row],[alias]]</f>
        <v>sam_60103</v>
      </c>
      <c r="X20" s="65"/>
      <c r="Z20" s="51"/>
      <c r="AA20" s="51"/>
      <c r="AB20" s="51"/>
      <c r="AC20" s="51"/>
      <c r="AD20" s="51"/>
      <c r="AE20" s="51"/>
      <c r="AF20" s="51"/>
    </row>
    <row r="21" spans="1:32" ht="16">
      <c r="A21" s="1" t="s">
        <v>116</v>
      </c>
      <c r="B21" s="106">
        <f>samples_g[[#This Row],[sample_name]]</f>
        <v>60104</v>
      </c>
      <c r="C21" s="51" t="s">
        <v>440</v>
      </c>
      <c r="D21" s="104" t="s">
        <v>509</v>
      </c>
      <c r="E21" s="104">
        <v>1711271</v>
      </c>
      <c r="F21" s="104" t="s">
        <v>651</v>
      </c>
      <c r="G21" s="104" t="s">
        <v>412</v>
      </c>
      <c r="H21" s="104" t="s">
        <v>683</v>
      </c>
      <c r="I21" s="64">
        <v>70</v>
      </c>
      <c r="J21" s="104" t="s">
        <v>415</v>
      </c>
      <c r="K21" s="65" t="s">
        <v>416</v>
      </c>
      <c r="L21" s="105" t="s">
        <v>476</v>
      </c>
      <c r="M21" s="105" t="s">
        <v>476</v>
      </c>
      <c r="N21" s="105" t="s">
        <v>476</v>
      </c>
      <c r="O21" s="65" t="s">
        <v>507</v>
      </c>
      <c r="P21" s="64"/>
      <c r="Q21" s="107" t="s">
        <v>1060</v>
      </c>
      <c r="R21" s="1"/>
      <c r="S21" s="66" t="s">
        <v>1139</v>
      </c>
      <c r="T21" s="65"/>
      <c r="U21" s="51" t="s">
        <v>1216</v>
      </c>
      <c r="V21" s="51" t="str">
        <f>CONCATENATE("exp_",experiment[[#This Row],[sample_ref]])</f>
        <v>exp_sam_60104</v>
      </c>
      <c r="W21" s="51" t="str">
        <f>samples_g[[#This Row],[alias]]</f>
        <v>sam_60104</v>
      </c>
      <c r="X21" s="65"/>
      <c r="Z21" s="51"/>
      <c r="AA21" s="51"/>
      <c r="AB21" s="51"/>
      <c r="AC21" s="51"/>
      <c r="AD21" s="51"/>
      <c r="AE21" s="51"/>
      <c r="AF21" s="51"/>
    </row>
    <row r="22" spans="1:32" ht="16">
      <c r="A22" s="1" t="s">
        <v>116</v>
      </c>
      <c r="B22" s="106">
        <f>samples_g[[#This Row],[sample_name]]</f>
        <v>60105</v>
      </c>
      <c r="C22" s="51" t="s">
        <v>440</v>
      </c>
      <c r="D22" s="104" t="s">
        <v>509</v>
      </c>
      <c r="E22" s="104">
        <v>1711272</v>
      </c>
      <c r="F22" s="104" t="s">
        <v>651</v>
      </c>
      <c r="G22" s="104" t="s">
        <v>412</v>
      </c>
      <c r="H22" s="104" t="s">
        <v>683</v>
      </c>
      <c r="I22" s="64">
        <v>70</v>
      </c>
      <c r="J22" s="104" t="s">
        <v>415</v>
      </c>
      <c r="K22" s="65" t="s">
        <v>416</v>
      </c>
      <c r="L22" s="105" t="s">
        <v>476</v>
      </c>
      <c r="M22" s="105" t="s">
        <v>476</v>
      </c>
      <c r="N22" s="105" t="s">
        <v>476</v>
      </c>
      <c r="O22" s="65" t="s">
        <v>507</v>
      </c>
      <c r="P22" s="64"/>
      <c r="Q22" s="107" t="s">
        <v>1060</v>
      </c>
      <c r="R22" s="1"/>
      <c r="S22" s="66" t="s">
        <v>1140</v>
      </c>
      <c r="T22" s="65"/>
      <c r="U22" s="51" t="s">
        <v>1216</v>
      </c>
      <c r="V22" s="51" t="str">
        <f>CONCATENATE("exp_",experiment[[#This Row],[sample_ref]])</f>
        <v>exp_sam_60105</v>
      </c>
      <c r="W22" s="51" t="str">
        <f>samples_g[[#This Row],[alias]]</f>
        <v>sam_60105</v>
      </c>
      <c r="X22" s="65"/>
      <c r="Z22" s="51"/>
      <c r="AA22" s="51"/>
      <c r="AB22" s="51"/>
      <c r="AC22" s="51"/>
      <c r="AD22" s="51"/>
      <c r="AE22" s="51"/>
      <c r="AF22" s="51"/>
    </row>
    <row r="23" spans="1:32" ht="16">
      <c r="A23" s="1" t="s">
        <v>116</v>
      </c>
      <c r="B23" s="106">
        <f>samples_g[[#This Row],[sample_name]]</f>
        <v>60106</v>
      </c>
      <c r="C23" s="51" t="s">
        <v>440</v>
      </c>
      <c r="D23" s="104" t="s">
        <v>509</v>
      </c>
      <c r="E23" s="104">
        <v>1711273</v>
      </c>
      <c r="F23" s="104" t="s">
        <v>651</v>
      </c>
      <c r="G23" s="104" t="s">
        <v>412</v>
      </c>
      <c r="H23" s="104" t="s">
        <v>683</v>
      </c>
      <c r="I23" s="64">
        <v>70</v>
      </c>
      <c r="J23" s="104" t="s">
        <v>415</v>
      </c>
      <c r="K23" s="65" t="s">
        <v>416</v>
      </c>
      <c r="L23" s="105" t="s">
        <v>476</v>
      </c>
      <c r="M23" s="105" t="s">
        <v>476</v>
      </c>
      <c r="N23" s="105" t="s">
        <v>476</v>
      </c>
      <c r="O23" s="65" t="s">
        <v>507</v>
      </c>
      <c r="P23" s="64"/>
      <c r="Q23" s="107" t="s">
        <v>1060</v>
      </c>
      <c r="R23" s="1"/>
      <c r="S23" s="66" t="s">
        <v>1141</v>
      </c>
      <c r="T23" s="65"/>
      <c r="U23" s="51" t="s">
        <v>1216</v>
      </c>
      <c r="V23" s="51" t="str">
        <f>CONCATENATE("exp_",experiment[[#This Row],[sample_ref]])</f>
        <v>exp_sam_60106</v>
      </c>
      <c r="W23" s="51" t="str">
        <f>samples_g[[#This Row],[alias]]</f>
        <v>sam_60106</v>
      </c>
      <c r="X23" s="65"/>
      <c r="Z23" s="51"/>
      <c r="AA23" s="51"/>
      <c r="AB23" s="51"/>
      <c r="AC23" s="51"/>
      <c r="AD23" s="51"/>
      <c r="AE23" s="51"/>
      <c r="AF23" s="51"/>
    </row>
    <row r="24" spans="1:32" ht="16">
      <c r="A24" s="1" t="s">
        <v>116</v>
      </c>
      <c r="B24" s="106">
        <f>samples_g[[#This Row],[sample_name]]</f>
        <v>60107</v>
      </c>
      <c r="C24" s="51" t="s">
        <v>440</v>
      </c>
      <c r="D24" s="104" t="s">
        <v>509</v>
      </c>
      <c r="E24" s="104">
        <v>1711274</v>
      </c>
      <c r="F24" s="104" t="s">
        <v>651</v>
      </c>
      <c r="G24" s="104" t="s">
        <v>412</v>
      </c>
      <c r="H24" s="104" t="s">
        <v>683</v>
      </c>
      <c r="I24" s="64">
        <v>70</v>
      </c>
      <c r="J24" s="104" t="s">
        <v>415</v>
      </c>
      <c r="K24" s="65" t="s">
        <v>416</v>
      </c>
      <c r="L24" s="105" t="s">
        <v>476</v>
      </c>
      <c r="M24" s="105" t="s">
        <v>476</v>
      </c>
      <c r="N24" s="105" t="s">
        <v>476</v>
      </c>
      <c r="O24" s="65" t="s">
        <v>507</v>
      </c>
      <c r="P24" s="64"/>
      <c r="Q24" s="107" t="s">
        <v>1060</v>
      </c>
      <c r="R24" s="1"/>
      <c r="S24" s="66" t="s">
        <v>1142</v>
      </c>
      <c r="T24" s="65"/>
      <c r="U24" s="51" t="s">
        <v>1216</v>
      </c>
      <c r="V24" s="51" t="str">
        <f>CONCATENATE("exp_",experiment[[#This Row],[sample_ref]])</f>
        <v>exp_sam_60107</v>
      </c>
      <c r="W24" s="51" t="str">
        <f>samples_g[[#This Row],[alias]]</f>
        <v>sam_60107</v>
      </c>
      <c r="X24" s="65"/>
      <c r="Z24" s="51"/>
      <c r="AA24" s="51"/>
      <c r="AB24" s="51"/>
      <c r="AC24" s="51"/>
      <c r="AD24" s="51"/>
      <c r="AE24" s="51"/>
      <c r="AF24" s="51"/>
    </row>
    <row r="25" spans="1:32" ht="16">
      <c r="A25" s="1" t="s">
        <v>116</v>
      </c>
      <c r="B25" s="106">
        <f>samples_g[[#This Row],[sample_name]]</f>
        <v>60108</v>
      </c>
      <c r="C25" s="51" t="s">
        <v>440</v>
      </c>
      <c r="D25" s="104" t="s">
        <v>509</v>
      </c>
      <c r="E25" s="104">
        <v>1711275</v>
      </c>
      <c r="F25" s="104" t="s">
        <v>651</v>
      </c>
      <c r="G25" s="104" t="s">
        <v>412</v>
      </c>
      <c r="H25" s="104" t="s">
        <v>683</v>
      </c>
      <c r="I25" s="64">
        <v>70</v>
      </c>
      <c r="J25" s="104" t="s">
        <v>415</v>
      </c>
      <c r="K25" s="65" t="s">
        <v>416</v>
      </c>
      <c r="L25" s="105" t="s">
        <v>476</v>
      </c>
      <c r="M25" s="105" t="s">
        <v>476</v>
      </c>
      <c r="N25" s="105" t="s">
        <v>476</v>
      </c>
      <c r="O25" s="65" t="s">
        <v>507</v>
      </c>
      <c r="P25" s="64"/>
      <c r="Q25" s="107" t="s">
        <v>1060</v>
      </c>
      <c r="R25" s="1"/>
      <c r="S25" s="66" t="s">
        <v>1143</v>
      </c>
      <c r="T25" s="65"/>
      <c r="U25" s="51" t="s">
        <v>1216</v>
      </c>
      <c r="V25" s="51" t="str">
        <f>CONCATENATE("exp_",experiment[[#This Row],[sample_ref]])</f>
        <v>exp_sam_60108</v>
      </c>
      <c r="W25" s="51" t="str">
        <f>samples_g[[#This Row],[alias]]</f>
        <v>sam_60108</v>
      </c>
      <c r="X25" s="65"/>
      <c r="Z25" s="51"/>
      <c r="AA25" s="51"/>
      <c r="AB25" s="51"/>
      <c r="AC25" s="51"/>
      <c r="AD25" s="51"/>
      <c r="AE25" s="51"/>
      <c r="AF25" s="51"/>
    </row>
    <row r="26" spans="1:32" ht="16">
      <c r="A26" s="1" t="s">
        <v>116</v>
      </c>
      <c r="B26" s="106">
        <f>samples_g[[#This Row],[sample_name]]</f>
        <v>60109</v>
      </c>
      <c r="C26" s="51" t="s">
        <v>440</v>
      </c>
      <c r="D26" s="104" t="s">
        <v>509</v>
      </c>
      <c r="E26" s="104">
        <v>1711276</v>
      </c>
      <c r="F26" s="104" t="s">
        <v>651</v>
      </c>
      <c r="G26" s="104" t="s">
        <v>412</v>
      </c>
      <c r="H26" s="104" t="s">
        <v>683</v>
      </c>
      <c r="I26" s="64">
        <v>70</v>
      </c>
      <c r="J26" s="104" t="s">
        <v>415</v>
      </c>
      <c r="K26" s="65" t="s">
        <v>416</v>
      </c>
      <c r="L26" s="105" t="s">
        <v>476</v>
      </c>
      <c r="M26" s="105" t="s">
        <v>476</v>
      </c>
      <c r="N26" s="105" t="s">
        <v>476</v>
      </c>
      <c r="O26" s="65" t="s">
        <v>507</v>
      </c>
      <c r="P26" s="64"/>
      <c r="Q26" s="107" t="s">
        <v>1060</v>
      </c>
      <c r="R26" s="1"/>
      <c r="S26" s="66" t="s">
        <v>1144</v>
      </c>
      <c r="T26" s="65"/>
      <c r="U26" s="51" t="s">
        <v>1216</v>
      </c>
      <c r="V26" s="51" t="str">
        <f>CONCATENATE("exp_",experiment[[#This Row],[sample_ref]])</f>
        <v>exp_sam_60109</v>
      </c>
      <c r="W26" s="51" t="str">
        <f>samples_g[[#This Row],[alias]]</f>
        <v>sam_60109</v>
      </c>
      <c r="X26" s="65"/>
      <c r="Z26" s="51"/>
      <c r="AA26" s="51"/>
      <c r="AB26" s="51"/>
      <c r="AC26" s="51"/>
      <c r="AD26" s="51"/>
      <c r="AE26" s="51"/>
      <c r="AF26" s="51"/>
    </row>
    <row r="27" spans="1:32" ht="16">
      <c r="A27" s="1" t="s">
        <v>116</v>
      </c>
      <c r="B27" s="106">
        <f>samples_g[[#This Row],[sample_name]]</f>
        <v>60110</v>
      </c>
      <c r="C27" s="51" t="s">
        <v>440</v>
      </c>
      <c r="D27" s="104" t="s">
        <v>509</v>
      </c>
      <c r="E27" s="104">
        <v>1711277</v>
      </c>
      <c r="F27" s="104" t="s">
        <v>651</v>
      </c>
      <c r="G27" s="104" t="s">
        <v>412</v>
      </c>
      <c r="H27" s="104" t="s">
        <v>683</v>
      </c>
      <c r="I27" s="64">
        <v>70</v>
      </c>
      <c r="J27" s="104" t="s">
        <v>415</v>
      </c>
      <c r="K27" s="65" t="s">
        <v>416</v>
      </c>
      <c r="L27" s="105" t="s">
        <v>476</v>
      </c>
      <c r="M27" s="105" t="s">
        <v>476</v>
      </c>
      <c r="N27" s="105" t="s">
        <v>476</v>
      </c>
      <c r="O27" s="65" t="s">
        <v>507</v>
      </c>
      <c r="P27" s="64"/>
      <c r="Q27" s="107" t="s">
        <v>1060</v>
      </c>
      <c r="R27" s="1"/>
      <c r="S27" s="66" t="s">
        <v>1145</v>
      </c>
      <c r="T27" s="65"/>
      <c r="U27" s="51" t="s">
        <v>1216</v>
      </c>
      <c r="V27" s="51" t="str">
        <f>CONCATENATE("exp_",experiment[[#This Row],[sample_ref]])</f>
        <v>exp_sam_60110</v>
      </c>
      <c r="W27" s="51" t="str">
        <f>samples_g[[#This Row],[alias]]</f>
        <v>sam_60110</v>
      </c>
      <c r="X27" s="65"/>
      <c r="Z27" s="51"/>
      <c r="AA27" s="51"/>
      <c r="AB27" s="51"/>
      <c r="AC27" s="51"/>
      <c r="AD27" s="51"/>
      <c r="AE27" s="51"/>
      <c r="AF27" s="51"/>
    </row>
    <row r="28" spans="1:32" ht="16">
      <c r="A28" s="1" t="s">
        <v>116</v>
      </c>
      <c r="B28" s="106">
        <f>samples_g[[#This Row],[sample_name]]</f>
        <v>60111</v>
      </c>
      <c r="C28" s="51" t="s">
        <v>440</v>
      </c>
      <c r="D28" s="104" t="s">
        <v>509</v>
      </c>
      <c r="E28" s="104">
        <v>1711278</v>
      </c>
      <c r="F28" s="104" t="s">
        <v>651</v>
      </c>
      <c r="G28" s="104" t="s">
        <v>412</v>
      </c>
      <c r="H28" s="104" t="s">
        <v>683</v>
      </c>
      <c r="I28" s="64">
        <v>70</v>
      </c>
      <c r="J28" s="104" t="s">
        <v>415</v>
      </c>
      <c r="K28" s="65" t="s">
        <v>416</v>
      </c>
      <c r="L28" s="105" t="s">
        <v>476</v>
      </c>
      <c r="M28" s="105" t="s">
        <v>476</v>
      </c>
      <c r="N28" s="105" t="s">
        <v>476</v>
      </c>
      <c r="O28" s="65" t="s">
        <v>507</v>
      </c>
      <c r="P28" s="64"/>
      <c r="Q28" s="107" t="s">
        <v>1060</v>
      </c>
      <c r="R28" s="1"/>
      <c r="S28" s="66" t="s">
        <v>1146</v>
      </c>
      <c r="T28" s="65"/>
      <c r="U28" s="51" t="s">
        <v>1216</v>
      </c>
      <c r="V28" s="51" t="str">
        <f>CONCATENATE("exp_",experiment[[#This Row],[sample_ref]])</f>
        <v>exp_sam_60111</v>
      </c>
      <c r="W28" s="51" t="str">
        <f>samples_g[[#This Row],[alias]]</f>
        <v>sam_60111</v>
      </c>
      <c r="X28" s="65"/>
      <c r="Z28" s="51"/>
      <c r="AA28" s="51"/>
      <c r="AB28" s="51"/>
      <c r="AC28" s="51"/>
      <c r="AD28" s="51"/>
      <c r="AE28" s="51"/>
      <c r="AF28" s="51"/>
    </row>
    <row r="29" spans="1:32" ht="16">
      <c r="A29" s="1" t="s">
        <v>116</v>
      </c>
      <c r="B29" s="106">
        <f>samples_g[[#This Row],[sample_name]]</f>
        <v>60112</v>
      </c>
      <c r="C29" s="51" t="s">
        <v>440</v>
      </c>
      <c r="D29" s="104" t="s">
        <v>509</v>
      </c>
      <c r="E29" s="104">
        <v>1711279</v>
      </c>
      <c r="F29" s="104" t="s">
        <v>651</v>
      </c>
      <c r="G29" s="104" t="s">
        <v>412</v>
      </c>
      <c r="H29" s="104" t="s">
        <v>683</v>
      </c>
      <c r="I29" s="64">
        <v>70</v>
      </c>
      <c r="J29" s="104" t="s">
        <v>415</v>
      </c>
      <c r="K29" s="65" t="s">
        <v>416</v>
      </c>
      <c r="L29" s="105" t="s">
        <v>476</v>
      </c>
      <c r="M29" s="105" t="s">
        <v>476</v>
      </c>
      <c r="N29" s="105" t="s">
        <v>476</v>
      </c>
      <c r="O29" s="65" t="s">
        <v>507</v>
      </c>
      <c r="P29" s="64"/>
      <c r="Q29" s="107" t="s">
        <v>1060</v>
      </c>
      <c r="R29" s="1"/>
      <c r="S29" s="66" t="s">
        <v>1147</v>
      </c>
      <c r="T29" s="65"/>
      <c r="U29" s="51" t="s">
        <v>1216</v>
      </c>
      <c r="V29" s="51" t="str">
        <f>CONCATENATE("exp_",experiment[[#This Row],[sample_ref]])</f>
        <v>exp_sam_60112</v>
      </c>
      <c r="W29" s="51" t="str">
        <f>samples_g[[#This Row],[alias]]</f>
        <v>sam_60112</v>
      </c>
      <c r="X29" s="65"/>
      <c r="Z29" s="51"/>
      <c r="AA29" s="51"/>
      <c r="AB29" s="51"/>
      <c r="AC29" s="51"/>
      <c r="AD29" s="51"/>
      <c r="AE29" s="51"/>
      <c r="AF29" s="51"/>
    </row>
    <row r="30" spans="1:32" ht="16">
      <c r="A30" s="1" t="s">
        <v>116</v>
      </c>
      <c r="B30" s="106">
        <f>samples_g[[#This Row],[sample_name]]</f>
        <v>60113</v>
      </c>
      <c r="C30" s="51" t="s">
        <v>440</v>
      </c>
      <c r="D30" s="104" t="s">
        <v>509</v>
      </c>
      <c r="E30" s="104">
        <v>1711280</v>
      </c>
      <c r="F30" s="104" t="s">
        <v>651</v>
      </c>
      <c r="G30" s="104" t="s">
        <v>412</v>
      </c>
      <c r="H30" s="104" t="s">
        <v>683</v>
      </c>
      <c r="I30" s="64">
        <v>70</v>
      </c>
      <c r="J30" s="104" t="s">
        <v>415</v>
      </c>
      <c r="K30" s="65" t="s">
        <v>416</v>
      </c>
      <c r="L30" s="105" t="s">
        <v>476</v>
      </c>
      <c r="M30" s="105" t="s">
        <v>476</v>
      </c>
      <c r="N30" s="105" t="s">
        <v>476</v>
      </c>
      <c r="O30" s="65" t="s">
        <v>507</v>
      </c>
      <c r="P30" s="64"/>
      <c r="Q30" s="107" t="s">
        <v>1060</v>
      </c>
      <c r="R30" s="1"/>
      <c r="S30" s="66" t="s">
        <v>1148</v>
      </c>
      <c r="T30" s="65"/>
      <c r="U30" s="51" t="s">
        <v>1216</v>
      </c>
      <c r="V30" s="51" t="str">
        <f>CONCATENATE("exp_",experiment[[#This Row],[sample_ref]])</f>
        <v>exp_sam_60113</v>
      </c>
      <c r="W30" s="51" t="str">
        <f>samples_g[[#This Row],[alias]]</f>
        <v>sam_60113</v>
      </c>
      <c r="X30" s="65"/>
      <c r="Z30" s="51"/>
      <c r="AA30" s="51"/>
      <c r="AB30" s="51"/>
      <c r="AC30" s="51"/>
      <c r="AD30" s="51"/>
      <c r="AE30" s="51"/>
      <c r="AF30" s="51"/>
    </row>
    <row r="31" spans="1:32" ht="16">
      <c r="A31" s="1" t="s">
        <v>116</v>
      </c>
      <c r="B31" s="106">
        <f>samples_g[[#This Row],[sample_name]]</f>
        <v>60114</v>
      </c>
      <c r="C31" s="51" t="s">
        <v>440</v>
      </c>
      <c r="D31" s="104" t="s">
        <v>509</v>
      </c>
      <c r="E31" s="104">
        <v>1711281</v>
      </c>
      <c r="F31" s="104" t="s">
        <v>651</v>
      </c>
      <c r="G31" s="104" t="s">
        <v>412</v>
      </c>
      <c r="H31" s="104" t="s">
        <v>683</v>
      </c>
      <c r="I31" s="64">
        <v>70</v>
      </c>
      <c r="J31" s="104" t="s">
        <v>415</v>
      </c>
      <c r="K31" s="65" t="s">
        <v>416</v>
      </c>
      <c r="L31" s="105" t="s">
        <v>476</v>
      </c>
      <c r="M31" s="105" t="s">
        <v>476</v>
      </c>
      <c r="N31" s="105" t="s">
        <v>476</v>
      </c>
      <c r="O31" s="65" t="s">
        <v>507</v>
      </c>
      <c r="P31" s="64"/>
      <c r="Q31" s="107" t="s">
        <v>1060</v>
      </c>
      <c r="R31" s="1"/>
      <c r="S31" s="66" t="s">
        <v>1149</v>
      </c>
      <c r="T31" s="65"/>
      <c r="U31" s="51" t="s">
        <v>1216</v>
      </c>
      <c r="V31" s="51" t="str">
        <f>CONCATENATE("exp_",experiment[[#This Row],[sample_ref]])</f>
        <v>exp_sam_60114</v>
      </c>
      <c r="W31" s="51" t="str">
        <f>samples_g[[#This Row],[alias]]</f>
        <v>sam_60114</v>
      </c>
      <c r="X31" s="65"/>
      <c r="Z31" s="51"/>
      <c r="AA31" s="51"/>
      <c r="AB31" s="51"/>
      <c r="AC31" s="51"/>
      <c r="AD31" s="51"/>
      <c r="AE31" s="51"/>
      <c r="AF31" s="51"/>
    </row>
    <row r="32" spans="1:32" ht="16">
      <c r="A32" s="1" t="s">
        <v>116</v>
      </c>
      <c r="B32" s="106">
        <f>samples_g[[#This Row],[sample_name]]</f>
        <v>60115</v>
      </c>
      <c r="C32" s="51" t="s">
        <v>440</v>
      </c>
      <c r="D32" s="104" t="s">
        <v>509</v>
      </c>
      <c r="E32" s="104">
        <v>1711282</v>
      </c>
      <c r="F32" s="104" t="s">
        <v>651</v>
      </c>
      <c r="G32" s="104" t="s">
        <v>412</v>
      </c>
      <c r="H32" s="104" t="s">
        <v>683</v>
      </c>
      <c r="I32" s="64">
        <v>70</v>
      </c>
      <c r="J32" s="104" t="s">
        <v>415</v>
      </c>
      <c r="K32" s="65" t="s">
        <v>416</v>
      </c>
      <c r="L32" s="105" t="s">
        <v>476</v>
      </c>
      <c r="M32" s="105" t="s">
        <v>476</v>
      </c>
      <c r="N32" s="105" t="s">
        <v>476</v>
      </c>
      <c r="O32" s="65" t="s">
        <v>507</v>
      </c>
      <c r="P32" s="64"/>
      <c r="Q32" s="107" t="s">
        <v>1060</v>
      </c>
      <c r="R32" s="1"/>
      <c r="S32" s="66" t="s">
        <v>1150</v>
      </c>
      <c r="T32" s="65"/>
      <c r="U32" s="51" t="s">
        <v>1216</v>
      </c>
      <c r="V32" s="51" t="str">
        <f>CONCATENATE("exp_",experiment[[#This Row],[sample_ref]])</f>
        <v>exp_sam_60115</v>
      </c>
      <c r="W32" s="51" t="str">
        <f>samples_g[[#This Row],[alias]]</f>
        <v>sam_60115</v>
      </c>
      <c r="X32" s="65"/>
      <c r="Z32" s="51"/>
      <c r="AA32" s="51"/>
      <c r="AB32" s="51"/>
      <c r="AC32" s="51"/>
      <c r="AD32" s="51"/>
      <c r="AE32" s="51"/>
      <c r="AF32" s="51"/>
    </row>
    <row r="33" spans="1:32" ht="16">
      <c r="A33" s="1" t="s">
        <v>116</v>
      </c>
      <c r="B33" s="106">
        <f>samples_g[[#This Row],[sample_name]]</f>
        <v>60116</v>
      </c>
      <c r="C33" s="51" t="s">
        <v>440</v>
      </c>
      <c r="D33" s="104" t="s">
        <v>509</v>
      </c>
      <c r="E33" s="104">
        <v>1711283</v>
      </c>
      <c r="F33" s="104" t="s">
        <v>651</v>
      </c>
      <c r="G33" s="104" t="s">
        <v>412</v>
      </c>
      <c r="H33" s="104" t="s">
        <v>683</v>
      </c>
      <c r="I33" s="64">
        <v>70</v>
      </c>
      <c r="J33" s="104" t="s">
        <v>415</v>
      </c>
      <c r="K33" s="65" t="s">
        <v>416</v>
      </c>
      <c r="L33" s="105" t="s">
        <v>476</v>
      </c>
      <c r="M33" s="105" t="s">
        <v>476</v>
      </c>
      <c r="N33" s="105" t="s">
        <v>476</v>
      </c>
      <c r="O33" s="65" t="s">
        <v>507</v>
      </c>
      <c r="P33" s="64"/>
      <c r="Q33" s="107" t="s">
        <v>1060</v>
      </c>
      <c r="R33" s="1"/>
      <c r="S33" s="66" t="s">
        <v>1151</v>
      </c>
      <c r="T33" s="65"/>
      <c r="U33" s="51" t="s">
        <v>1216</v>
      </c>
      <c r="V33" s="51" t="str">
        <f>CONCATENATE("exp_",experiment[[#This Row],[sample_ref]])</f>
        <v>exp_sam_60116</v>
      </c>
      <c r="W33" s="51" t="str">
        <f>samples_g[[#This Row],[alias]]</f>
        <v>sam_60116</v>
      </c>
      <c r="X33" s="65"/>
      <c r="Z33" s="51"/>
      <c r="AA33" s="51"/>
      <c r="AB33" s="51"/>
      <c r="AC33" s="51"/>
      <c r="AD33" s="51"/>
      <c r="AE33" s="51"/>
      <c r="AF33" s="51"/>
    </row>
    <row r="34" spans="1:32" ht="16">
      <c r="A34" s="1" t="s">
        <v>116</v>
      </c>
      <c r="B34" s="106">
        <f>samples_g[[#This Row],[sample_name]]</f>
        <v>60117</v>
      </c>
      <c r="C34" s="51" t="s">
        <v>440</v>
      </c>
      <c r="D34" s="104" t="s">
        <v>509</v>
      </c>
      <c r="E34" s="104">
        <v>1711284</v>
      </c>
      <c r="F34" s="104" t="s">
        <v>651</v>
      </c>
      <c r="G34" s="104" t="s">
        <v>412</v>
      </c>
      <c r="H34" s="104" t="s">
        <v>683</v>
      </c>
      <c r="I34" s="64">
        <v>70</v>
      </c>
      <c r="J34" s="104" t="s">
        <v>415</v>
      </c>
      <c r="K34" s="65" t="s">
        <v>416</v>
      </c>
      <c r="L34" s="105" t="s">
        <v>476</v>
      </c>
      <c r="M34" s="105" t="s">
        <v>476</v>
      </c>
      <c r="N34" s="105" t="s">
        <v>476</v>
      </c>
      <c r="O34" s="65" t="s">
        <v>507</v>
      </c>
      <c r="P34" s="64"/>
      <c r="Q34" s="107" t="s">
        <v>1060</v>
      </c>
      <c r="R34" s="1"/>
      <c r="S34" s="66" t="s">
        <v>1152</v>
      </c>
      <c r="T34" s="65"/>
      <c r="U34" s="51" t="s">
        <v>1216</v>
      </c>
      <c r="V34" s="51" t="str">
        <f>CONCATENATE("exp_",experiment[[#This Row],[sample_ref]])</f>
        <v>exp_sam_60117</v>
      </c>
      <c r="W34" s="51" t="str">
        <f>samples_g[[#This Row],[alias]]</f>
        <v>sam_60117</v>
      </c>
      <c r="X34" s="65"/>
      <c r="Z34" s="51"/>
      <c r="AA34" s="51"/>
      <c r="AB34" s="51"/>
      <c r="AC34" s="51"/>
      <c r="AD34" s="51"/>
      <c r="AE34" s="51"/>
      <c r="AF34" s="51"/>
    </row>
    <row r="35" spans="1:32" ht="16">
      <c r="A35" s="1" t="s">
        <v>116</v>
      </c>
      <c r="B35" s="106">
        <f>samples_g[[#This Row],[sample_name]]</f>
        <v>60118</v>
      </c>
      <c r="C35" s="51" t="s">
        <v>440</v>
      </c>
      <c r="D35" s="104" t="s">
        <v>509</v>
      </c>
      <c r="E35" s="104">
        <v>1711285</v>
      </c>
      <c r="F35" s="104" t="s">
        <v>651</v>
      </c>
      <c r="G35" s="104" t="s">
        <v>412</v>
      </c>
      <c r="H35" s="104" t="s">
        <v>683</v>
      </c>
      <c r="I35" s="64">
        <v>70</v>
      </c>
      <c r="J35" s="104" t="s">
        <v>415</v>
      </c>
      <c r="K35" s="65" t="s">
        <v>416</v>
      </c>
      <c r="L35" s="105" t="s">
        <v>476</v>
      </c>
      <c r="M35" s="105" t="s">
        <v>476</v>
      </c>
      <c r="N35" s="105" t="s">
        <v>476</v>
      </c>
      <c r="O35" s="65" t="s">
        <v>507</v>
      </c>
      <c r="P35" s="64"/>
      <c r="Q35" s="107" t="s">
        <v>1060</v>
      </c>
      <c r="R35" s="1"/>
      <c r="S35" s="66" t="s">
        <v>1153</v>
      </c>
      <c r="T35" s="65"/>
      <c r="U35" s="51" t="s">
        <v>1216</v>
      </c>
      <c r="V35" s="51" t="str">
        <f>CONCATENATE("exp_",experiment[[#This Row],[sample_ref]])</f>
        <v>exp_sam_60118</v>
      </c>
      <c r="W35" s="51" t="str">
        <f>samples_g[[#This Row],[alias]]</f>
        <v>sam_60118</v>
      </c>
      <c r="X35" s="65"/>
      <c r="Z35" s="51"/>
      <c r="AA35" s="51"/>
      <c r="AB35" s="51"/>
      <c r="AC35" s="51"/>
      <c r="AD35" s="51"/>
      <c r="AE35" s="51"/>
      <c r="AF35" s="51"/>
    </row>
    <row r="36" spans="1:32" ht="16">
      <c r="A36" s="1" t="s">
        <v>116</v>
      </c>
      <c r="B36" s="106">
        <f>samples_g[[#This Row],[sample_name]]</f>
        <v>60119</v>
      </c>
      <c r="C36" s="51" t="s">
        <v>440</v>
      </c>
      <c r="D36" s="104" t="s">
        <v>509</v>
      </c>
      <c r="E36" s="104">
        <v>1711286</v>
      </c>
      <c r="F36" s="104" t="s">
        <v>651</v>
      </c>
      <c r="G36" s="104" t="s">
        <v>412</v>
      </c>
      <c r="H36" s="104" t="s">
        <v>683</v>
      </c>
      <c r="I36" s="64">
        <v>70</v>
      </c>
      <c r="J36" s="104" t="s">
        <v>415</v>
      </c>
      <c r="K36" s="65" t="s">
        <v>416</v>
      </c>
      <c r="L36" s="105" t="s">
        <v>476</v>
      </c>
      <c r="M36" s="105" t="s">
        <v>476</v>
      </c>
      <c r="N36" s="105" t="s">
        <v>476</v>
      </c>
      <c r="O36" s="65" t="s">
        <v>507</v>
      </c>
      <c r="P36" s="64"/>
      <c r="Q36" s="107" t="s">
        <v>1060</v>
      </c>
      <c r="R36" s="1"/>
      <c r="S36" s="66" t="s">
        <v>1154</v>
      </c>
      <c r="T36" s="65"/>
      <c r="U36" s="51" t="s">
        <v>1216</v>
      </c>
      <c r="V36" s="51" t="str">
        <f>CONCATENATE("exp_",experiment[[#This Row],[sample_ref]])</f>
        <v>exp_sam_60119</v>
      </c>
      <c r="W36" s="51" t="str">
        <f>samples_g[[#This Row],[alias]]</f>
        <v>sam_60119</v>
      </c>
      <c r="X36" s="65"/>
      <c r="Z36" s="51"/>
      <c r="AA36" s="51"/>
      <c r="AB36" s="51"/>
      <c r="AC36" s="51"/>
      <c r="AD36" s="51"/>
      <c r="AE36" s="51"/>
      <c r="AF36" s="51"/>
    </row>
    <row r="37" spans="1:32" ht="16">
      <c r="A37" s="1" t="s">
        <v>116</v>
      </c>
      <c r="B37" s="106">
        <f>samples_g[[#This Row],[sample_name]]</f>
        <v>60120</v>
      </c>
      <c r="C37" s="51" t="s">
        <v>440</v>
      </c>
      <c r="D37" s="104" t="s">
        <v>509</v>
      </c>
      <c r="E37" s="104">
        <v>1711287</v>
      </c>
      <c r="F37" s="104" t="s">
        <v>651</v>
      </c>
      <c r="G37" s="104" t="s">
        <v>412</v>
      </c>
      <c r="H37" s="104" t="s">
        <v>683</v>
      </c>
      <c r="I37" s="64">
        <v>70</v>
      </c>
      <c r="J37" s="104" t="s">
        <v>415</v>
      </c>
      <c r="K37" s="65" t="s">
        <v>416</v>
      </c>
      <c r="L37" s="105" t="s">
        <v>476</v>
      </c>
      <c r="M37" s="105" t="s">
        <v>476</v>
      </c>
      <c r="N37" s="105" t="s">
        <v>476</v>
      </c>
      <c r="O37" s="65" t="s">
        <v>507</v>
      </c>
      <c r="P37" s="64"/>
      <c r="Q37" s="107" t="s">
        <v>1060</v>
      </c>
      <c r="R37" s="1"/>
      <c r="S37" s="66" t="s">
        <v>1155</v>
      </c>
      <c r="T37" s="65"/>
      <c r="U37" s="51" t="s">
        <v>1216</v>
      </c>
      <c r="V37" s="51" t="str">
        <f>CONCATENATE("exp_",experiment[[#This Row],[sample_ref]])</f>
        <v>exp_sam_60120</v>
      </c>
      <c r="W37" s="51" t="str">
        <f>samples_g[[#This Row],[alias]]</f>
        <v>sam_60120</v>
      </c>
      <c r="X37" s="65"/>
      <c r="Z37" s="51"/>
      <c r="AA37" s="51"/>
      <c r="AB37" s="51"/>
      <c r="AC37" s="51"/>
      <c r="AD37" s="51"/>
      <c r="AE37" s="51"/>
      <c r="AF37" s="51"/>
    </row>
    <row r="38" spans="1:32" ht="16">
      <c r="A38" s="1" t="s">
        <v>116</v>
      </c>
      <c r="B38" s="106">
        <f>samples_g[[#This Row],[sample_name]]</f>
        <v>60121</v>
      </c>
      <c r="C38" s="51" t="s">
        <v>440</v>
      </c>
      <c r="D38" s="104" t="s">
        <v>509</v>
      </c>
      <c r="E38" s="104">
        <v>1711288</v>
      </c>
      <c r="F38" s="104" t="s">
        <v>651</v>
      </c>
      <c r="G38" s="104" t="s">
        <v>412</v>
      </c>
      <c r="H38" s="104" t="s">
        <v>683</v>
      </c>
      <c r="I38" s="64">
        <v>70</v>
      </c>
      <c r="J38" s="104" t="s">
        <v>415</v>
      </c>
      <c r="K38" s="65" t="s">
        <v>416</v>
      </c>
      <c r="L38" s="105" t="s">
        <v>476</v>
      </c>
      <c r="M38" s="105" t="s">
        <v>476</v>
      </c>
      <c r="N38" s="105" t="s">
        <v>476</v>
      </c>
      <c r="O38" s="65" t="s">
        <v>507</v>
      </c>
      <c r="P38" s="64"/>
      <c r="Q38" s="107" t="s">
        <v>1060</v>
      </c>
      <c r="R38" s="1"/>
      <c r="S38" s="66" t="s">
        <v>1156</v>
      </c>
      <c r="T38" s="65"/>
      <c r="U38" s="51" t="s">
        <v>1216</v>
      </c>
      <c r="V38" s="51" t="str">
        <f>CONCATENATE("exp_",experiment[[#This Row],[sample_ref]])</f>
        <v>exp_sam_60121</v>
      </c>
      <c r="W38" s="51" t="str">
        <f>samples_g[[#This Row],[alias]]</f>
        <v>sam_60121</v>
      </c>
      <c r="X38" s="65"/>
      <c r="Z38" s="51"/>
      <c r="AA38" s="51"/>
      <c r="AB38" s="51"/>
      <c r="AC38" s="51"/>
      <c r="AD38" s="51"/>
      <c r="AE38" s="51"/>
      <c r="AF38" s="51"/>
    </row>
    <row r="39" spans="1:32" ht="16">
      <c r="A39" s="1" t="s">
        <v>116</v>
      </c>
      <c r="B39" s="106">
        <f>samples_g[[#This Row],[sample_name]]</f>
        <v>60122</v>
      </c>
      <c r="C39" s="51" t="s">
        <v>440</v>
      </c>
      <c r="D39" s="104" t="s">
        <v>509</v>
      </c>
      <c r="E39" s="104">
        <v>1711289</v>
      </c>
      <c r="F39" s="104" t="s">
        <v>651</v>
      </c>
      <c r="G39" s="104" t="s">
        <v>412</v>
      </c>
      <c r="H39" s="104" t="s">
        <v>683</v>
      </c>
      <c r="I39" s="64">
        <v>70</v>
      </c>
      <c r="J39" s="104" t="s">
        <v>415</v>
      </c>
      <c r="K39" s="65" t="s">
        <v>416</v>
      </c>
      <c r="L39" s="105" t="s">
        <v>476</v>
      </c>
      <c r="M39" s="105" t="s">
        <v>476</v>
      </c>
      <c r="N39" s="105" t="s">
        <v>476</v>
      </c>
      <c r="O39" s="65" t="s">
        <v>507</v>
      </c>
      <c r="P39" s="64"/>
      <c r="Q39" s="107" t="s">
        <v>1060</v>
      </c>
      <c r="R39" s="1"/>
      <c r="S39" s="66" t="s">
        <v>1157</v>
      </c>
      <c r="T39" s="65"/>
      <c r="U39" s="51" t="s">
        <v>1216</v>
      </c>
      <c r="V39" s="51" t="str">
        <f>CONCATENATE("exp_",experiment[[#This Row],[sample_ref]])</f>
        <v>exp_sam_60122</v>
      </c>
      <c r="W39" s="51" t="str">
        <f>samples_g[[#This Row],[alias]]</f>
        <v>sam_60122</v>
      </c>
      <c r="X39" s="65"/>
      <c r="Z39" s="51"/>
      <c r="AA39" s="51"/>
      <c r="AB39" s="51"/>
      <c r="AC39" s="51"/>
      <c r="AD39" s="51"/>
      <c r="AE39" s="51"/>
      <c r="AF39" s="51"/>
    </row>
    <row r="40" spans="1:32" ht="16">
      <c r="A40" s="1" t="s">
        <v>116</v>
      </c>
      <c r="B40" s="106">
        <f>samples_g[[#This Row],[sample_name]]</f>
        <v>60123</v>
      </c>
      <c r="C40" s="51" t="s">
        <v>440</v>
      </c>
      <c r="D40" s="104" t="s">
        <v>509</v>
      </c>
      <c r="E40" s="104">
        <v>1711290</v>
      </c>
      <c r="F40" s="104" t="s">
        <v>651</v>
      </c>
      <c r="G40" s="104" t="s">
        <v>412</v>
      </c>
      <c r="H40" s="104" t="s">
        <v>683</v>
      </c>
      <c r="I40" s="64">
        <v>70</v>
      </c>
      <c r="J40" s="104" t="s">
        <v>415</v>
      </c>
      <c r="K40" s="65" t="s">
        <v>416</v>
      </c>
      <c r="L40" s="105" t="s">
        <v>476</v>
      </c>
      <c r="M40" s="105" t="s">
        <v>476</v>
      </c>
      <c r="N40" s="105" t="s">
        <v>476</v>
      </c>
      <c r="O40" s="65" t="s">
        <v>507</v>
      </c>
      <c r="P40" s="64"/>
      <c r="Q40" s="107" t="s">
        <v>1060</v>
      </c>
      <c r="R40" s="1"/>
      <c r="S40" s="66" t="s">
        <v>1158</v>
      </c>
      <c r="T40" s="65"/>
      <c r="U40" s="51" t="s">
        <v>1216</v>
      </c>
      <c r="V40" s="51" t="str">
        <f>CONCATENATE("exp_",experiment[[#This Row],[sample_ref]])</f>
        <v>exp_sam_60123</v>
      </c>
      <c r="W40" s="51" t="str">
        <f>samples_g[[#This Row],[alias]]</f>
        <v>sam_60123</v>
      </c>
      <c r="X40" s="65"/>
      <c r="Z40" s="51"/>
      <c r="AA40" s="51"/>
      <c r="AB40" s="51"/>
      <c r="AC40" s="51"/>
      <c r="AD40" s="51"/>
      <c r="AE40" s="51"/>
      <c r="AF40" s="51"/>
    </row>
    <row r="41" spans="1:32" ht="16">
      <c r="A41" s="1" t="s">
        <v>116</v>
      </c>
      <c r="B41" s="106">
        <f>samples_g[[#This Row],[sample_name]]</f>
        <v>60124</v>
      </c>
      <c r="C41" s="51" t="s">
        <v>440</v>
      </c>
      <c r="D41" s="104" t="s">
        <v>509</v>
      </c>
      <c r="E41" s="104">
        <v>1711291</v>
      </c>
      <c r="F41" s="104" t="s">
        <v>651</v>
      </c>
      <c r="G41" s="104" t="s">
        <v>412</v>
      </c>
      <c r="H41" s="104" t="s">
        <v>683</v>
      </c>
      <c r="I41" s="64">
        <v>70</v>
      </c>
      <c r="J41" s="104" t="s">
        <v>415</v>
      </c>
      <c r="K41" s="65" t="s">
        <v>416</v>
      </c>
      <c r="L41" s="105" t="s">
        <v>476</v>
      </c>
      <c r="M41" s="105" t="s">
        <v>476</v>
      </c>
      <c r="N41" s="105" t="s">
        <v>476</v>
      </c>
      <c r="O41" s="65" t="s">
        <v>507</v>
      </c>
      <c r="P41" s="64"/>
      <c r="Q41" s="107" t="s">
        <v>1060</v>
      </c>
      <c r="R41" s="1"/>
      <c r="S41" s="66" t="s">
        <v>1159</v>
      </c>
      <c r="T41" s="65"/>
      <c r="U41" s="51" t="s">
        <v>1216</v>
      </c>
      <c r="V41" s="51" t="str">
        <f>CONCATENATE("exp_",experiment[[#This Row],[sample_ref]])</f>
        <v>exp_sam_60124</v>
      </c>
      <c r="W41" s="51" t="str">
        <f>samples_g[[#This Row],[alias]]</f>
        <v>sam_60124</v>
      </c>
      <c r="X41" s="65"/>
      <c r="Z41" s="51"/>
      <c r="AA41" s="51"/>
      <c r="AB41" s="51"/>
      <c r="AC41" s="51"/>
      <c r="AD41" s="51"/>
      <c r="AE41" s="51"/>
      <c r="AF41" s="51"/>
    </row>
    <row r="42" spans="1:32" ht="16">
      <c r="A42" s="1" t="s">
        <v>116</v>
      </c>
      <c r="B42" s="106">
        <f>samples_g[[#This Row],[sample_name]]</f>
        <v>60125</v>
      </c>
      <c r="C42" s="51" t="s">
        <v>440</v>
      </c>
      <c r="D42" s="104" t="s">
        <v>509</v>
      </c>
      <c r="E42" s="104">
        <v>1711292</v>
      </c>
      <c r="F42" s="104" t="s">
        <v>651</v>
      </c>
      <c r="G42" s="104" t="s">
        <v>412</v>
      </c>
      <c r="H42" s="104" t="s">
        <v>683</v>
      </c>
      <c r="I42" s="64">
        <v>70</v>
      </c>
      <c r="J42" s="104" t="s">
        <v>415</v>
      </c>
      <c r="K42" s="65" t="s">
        <v>416</v>
      </c>
      <c r="L42" s="105" t="s">
        <v>476</v>
      </c>
      <c r="M42" s="105" t="s">
        <v>476</v>
      </c>
      <c r="N42" s="105" t="s">
        <v>476</v>
      </c>
      <c r="O42" s="65" t="s">
        <v>507</v>
      </c>
      <c r="P42" s="64"/>
      <c r="Q42" s="107" t="s">
        <v>1060</v>
      </c>
      <c r="R42" s="1"/>
      <c r="S42" s="66" t="s">
        <v>1160</v>
      </c>
      <c r="T42" s="65"/>
      <c r="U42" s="51" t="s">
        <v>1216</v>
      </c>
      <c r="V42" s="51" t="str">
        <f>CONCATENATE("exp_",experiment[[#This Row],[sample_ref]])</f>
        <v>exp_sam_60125</v>
      </c>
      <c r="W42" s="51" t="str">
        <f>samples_g[[#This Row],[alias]]</f>
        <v>sam_60125</v>
      </c>
      <c r="X42" s="65"/>
      <c r="Z42" s="51"/>
      <c r="AA42" s="51"/>
      <c r="AB42" s="51"/>
      <c r="AC42" s="51"/>
      <c r="AD42" s="51"/>
      <c r="AE42" s="51"/>
      <c r="AF42" s="51"/>
    </row>
    <row r="43" spans="1:32" ht="16">
      <c r="A43" s="1" t="s">
        <v>116</v>
      </c>
      <c r="B43" s="106">
        <f>samples_g[[#This Row],[sample_name]]</f>
        <v>60126</v>
      </c>
      <c r="C43" s="51" t="s">
        <v>440</v>
      </c>
      <c r="D43" s="104" t="s">
        <v>509</v>
      </c>
      <c r="E43" s="104">
        <v>1711293</v>
      </c>
      <c r="F43" s="104" t="s">
        <v>651</v>
      </c>
      <c r="G43" s="104" t="s">
        <v>412</v>
      </c>
      <c r="H43" s="104" t="s">
        <v>683</v>
      </c>
      <c r="I43" s="64">
        <v>70</v>
      </c>
      <c r="J43" s="104" t="s">
        <v>415</v>
      </c>
      <c r="K43" s="65" t="s">
        <v>416</v>
      </c>
      <c r="L43" s="105" t="s">
        <v>476</v>
      </c>
      <c r="M43" s="105" t="s">
        <v>476</v>
      </c>
      <c r="N43" s="105" t="s">
        <v>476</v>
      </c>
      <c r="O43" s="65" t="s">
        <v>507</v>
      </c>
      <c r="P43" s="64"/>
      <c r="Q43" s="107" t="s">
        <v>1060</v>
      </c>
      <c r="R43" s="1"/>
      <c r="S43" s="66" t="s">
        <v>1161</v>
      </c>
      <c r="T43" s="65"/>
      <c r="U43" s="51" t="s">
        <v>1216</v>
      </c>
      <c r="V43" s="51" t="str">
        <f>CONCATENATE("exp_",experiment[[#This Row],[sample_ref]])</f>
        <v>exp_sam_60126</v>
      </c>
      <c r="W43" s="51" t="str">
        <f>samples_g[[#This Row],[alias]]</f>
        <v>sam_60126</v>
      </c>
      <c r="X43" s="65"/>
      <c r="Z43" s="51"/>
      <c r="AA43" s="51"/>
      <c r="AB43" s="51"/>
      <c r="AC43" s="51"/>
      <c r="AD43" s="51"/>
      <c r="AE43" s="51"/>
      <c r="AF43" s="51"/>
    </row>
    <row r="44" spans="1:32" ht="16">
      <c r="A44" s="1" t="s">
        <v>116</v>
      </c>
      <c r="B44" s="106">
        <f>samples_g[[#This Row],[sample_name]]</f>
        <v>60127</v>
      </c>
      <c r="C44" s="51" t="s">
        <v>440</v>
      </c>
      <c r="D44" s="104" t="s">
        <v>509</v>
      </c>
      <c r="E44" s="104">
        <v>1711294</v>
      </c>
      <c r="F44" s="104" t="s">
        <v>651</v>
      </c>
      <c r="G44" s="104" t="s">
        <v>412</v>
      </c>
      <c r="H44" s="104" t="s">
        <v>683</v>
      </c>
      <c r="I44" s="64">
        <v>70</v>
      </c>
      <c r="J44" s="104" t="s">
        <v>415</v>
      </c>
      <c r="K44" s="65" t="s">
        <v>416</v>
      </c>
      <c r="L44" s="105" t="s">
        <v>476</v>
      </c>
      <c r="M44" s="105" t="s">
        <v>476</v>
      </c>
      <c r="N44" s="105" t="s">
        <v>476</v>
      </c>
      <c r="O44" s="65" t="s">
        <v>507</v>
      </c>
      <c r="P44" s="64"/>
      <c r="Q44" s="107" t="s">
        <v>1060</v>
      </c>
      <c r="R44" s="1"/>
      <c r="S44" s="66" t="s">
        <v>1162</v>
      </c>
      <c r="T44" s="65"/>
      <c r="U44" s="51" t="s">
        <v>1216</v>
      </c>
      <c r="V44" s="51" t="str">
        <f>CONCATENATE("exp_",experiment[[#This Row],[sample_ref]])</f>
        <v>exp_sam_60127</v>
      </c>
      <c r="W44" s="51" t="str">
        <f>samples_g[[#This Row],[alias]]</f>
        <v>sam_60127</v>
      </c>
      <c r="X44" s="65"/>
      <c r="Z44" s="51"/>
      <c r="AA44" s="51"/>
      <c r="AB44" s="51"/>
      <c r="AC44" s="51"/>
      <c r="AD44" s="51"/>
      <c r="AE44" s="51"/>
      <c r="AF44" s="51"/>
    </row>
    <row r="45" spans="1:32" ht="16">
      <c r="A45" s="1" t="s">
        <v>116</v>
      </c>
      <c r="B45" s="106">
        <f>samples_g[[#This Row],[sample_name]]</f>
        <v>60128</v>
      </c>
      <c r="C45" s="51" t="s">
        <v>440</v>
      </c>
      <c r="D45" s="104" t="s">
        <v>509</v>
      </c>
      <c r="E45" s="104">
        <v>1711295</v>
      </c>
      <c r="F45" s="104" t="s">
        <v>651</v>
      </c>
      <c r="G45" s="104" t="s">
        <v>412</v>
      </c>
      <c r="H45" s="104" t="s">
        <v>683</v>
      </c>
      <c r="I45" s="64">
        <v>70</v>
      </c>
      <c r="J45" s="104" t="s">
        <v>415</v>
      </c>
      <c r="K45" s="65" t="s">
        <v>416</v>
      </c>
      <c r="L45" s="105" t="s">
        <v>476</v>
      </c>
      <c r="M45" s="105" t="s">
        <v>476</v>
      </c>
      <c r="N45" s="105" t="s">
        <v>476</v>
      </c>
      <c r="O45" s="65" t="s">
        <v>507</v>
      </c>
      <c r="P45" s="64"/>
      <c r="Q45" s="107" t="s">
        <v>1060</v>
      </c>
      <c r="R45" s="1"/>
      <c r="S45" s="66" t="s">
        <v>1163</v>
      </c>
      <c r="T45" s="65"/>
      <c r="U45" s="51" t="s">
        <v>1216</v>
      </c>
      <c r="V45" s="51" t="str">
        <f>CONCATENATE("exp_",experiment[[#This Row],[sample_ref]])</f>
        <v>exp_sam_60128</v>
      </c>
      <c r="W45" s="51" t="str">
        <f>samples_g[[#This Row],[alias]]</f>
        <v>sam_60128</v>
      </c>
      <c r="X45" s="65"/>
      <c r="Z45" s="51"/>
      <c r="AA45" s="51"/>
      <c r="AB45" s="51"/>
      <c r="AC45" s="51"/>
      <c r="AD45" s="51"/>
      <c r="AE45" s="51"/>
      <c r="AF45" s="51"/>
    </row>
    <row r="46" spans="1:32" ht="16">
      <c r="A46" s="1" t="s">
        <v>116</v>
      </c>
      <c r="B46" s="106">
        <f>samples_g[[#This Row],[sample_name]]</f>
        <v>60129</v>
      </c>
      <c r="C46" s="51" t="s">
        <v>440</v>
      </c>
      <c r="D46" s="104" t="s">
        <v>509</v>
      </c>
      <c r="E46" s="104">
        <v>1711296</v>
      </c>
      <c r="F46" s="104" t="s">
        <v>651</v>
      </c>
      <c r="G46" s="104" t="s">
        <v>412</v>
      </c>
      <c r="H46" s="104" t="s">
        <v>683</v>
      </c>
      <c r="I46" s="64">
        <v>70</v>
      </c>
      <c r="J46" s="104" t="s">
        <v>415</v>
      </c>
      <c r="K46" s="65" t="s">
        <v>416</v>
      </c>
      <c r="L46" s="105" t="s">
        <v>476</v>
      </c>
      <c r="M46" s="105" t="s">
        <v>476</v>
      </c>
      <c r="N46" s="105" t="s">
        <v>476</v>
      </c>
      <c r="O46" s="65" t="s">
        <v>507</v>
      </c>
      <c r="P46" s="64"/>
      <c r="Q46" s="107" t="s">
        <v>1060</v>
      </c>
      <c r="R46" s="1"/>
      <c r="S46" s="66" t="s">
        <v>1164</v>
      </c>
      <c r="T46" s="65"/>
      <c r="U46" s="51" t="s">
        <v>1216</v>
      </c>
      <c r="V46" s="51" t="str">
        <f>CONCATENATE("exp_",experiment[[#This Row],[sample_ref]])</f>
        <v>exp_sam_60129</v>
      </c>
      <c r="W46" s="51" t="str">
        <f>samples_g[[#This Row],[alias]]</f>
        <v>sam_60129</v>
      </c>
      <c r="X46" s="65"/>
      <c r="Z46" s="51"/>
      <c r="AA46" s="51"/>
      <c r="AB46" s="51"/>
      <c r="AC46" s="51"/>
      <c r="AD46" s="51"/>
      <c r="AE46" s="51"/>
      <c r="AF46" s="51"/>
    </row>
    <row r="47" spans="1:32" ht="16">
      <c r="A47" s="1" t="s">
        <v>116</v>
      </c>
      <c r="B47" s="106">
        <f>samples_g[[#This Row],[sample_name]]</f>
        <v>60130</v>
      </c>
      <c r="C47" s="51" t="s">
        <v>440</v>
      </c>
      <c r="D47" s="104" t="s">
        <v>509</v>
      </c>
      <c r="E47" s="104">
        <v>1711297</v>
      </c>
      <c r="F47" s="104" t="s">
        <v>651</v>
      </c>
      <c r="G47" s="104" t="s">
        <v>412</v>
      </c>
      <c r="H47" s="104" t="s">
        <v>683</v>
      </c>
      <c r="I47" s="64">
        <v>70</v>
      </c>
      <c r="J47" s="104" t="s">
        <v>415</v>
      </c>
      <c r="K47" s="65" t="s">
        <v>416</v>
      </c>
      <c r="L47" s="105" t="s">
        <v>476</v>
      </c>
      <c r="M47" s="105" t="s">
        <v>476</v>
      </c>
      <c r="N47" s="105" t="s">
        <v>476</v>
      </c>
      <c r="O47" s="65" t="s">
        <v>507</v>
      </c>
      <c r="P47" s="64"/>
      <c r="Q47" s="107" t="s">
        <v>1060</v>
      </c>
      <c r="R47" s="1"/>
      <c r="S47" s="66" t="s">
        <v>1165</v>
      </c>
      <c r="T47" s="65"/>
      <c r="U47" s="51" t="s">
        <v>1216</v>
      </c>
      <c r="V47" s="51" t="str">
        <f>CONCATENATE("exp_",experiment[[#This Row],[sample_ref]])</f>
        <v>exp_sam_60130</v>
      </c>
      <c r="W47" s="51" t="str">
        <f>samples_g[[#This Row],[alias]]</f>
        <v>sam_60130</v>
      </c>
      <c r="X47" s="65"/>
      <c r="Z47" s="51"/>
      <c r="AA47" s="51"/>
      <c r="AB47" s="51"/>
      <c r="AC47" s="51"/>
      <c r="AD47" s="51"/>
      <c r="AE47" s="51"/>
      <c r="AF47" s="51"/>
    </row>
    <row r="48" spans="1:32" ht="16">
      <c r="A48" s="1" t="s">
        <v>116</v>
      </c>
      <c r="B48" s="106">
        <f>samples_g[[#This Row],[sample_name]]</f>
        <v>60131</v>
      </c>
      <c r="C48" s="51" t="s">
        <v>440</v>
      </c>
      <c r="D48" s="104" t="s">
        <v>509</v>
      </c>
      <c r="E48" s="104">
        <v>1711298</v>
      </c>
      <c r="F48" s="104" t="s">
        <v>651</v>
      </c>
      <c r="G48" s="104" t="s">
        <v>412</v>
      </c>
      <c r="H48" s="104" t="s">
        <v>683</v>
      </c>
      <c r="I48" s="64">
        <v>70</v>
      </c>
      <c r="J48" s="104" t="s">
        <v>415</v>
      </c>
      <c r="K48" s="65" t="s">
        <v>416</v>
      </c>
      <c r="L48" s="105" t="s">
        <v>476</v>
      </c>
      <c r="M48" s="105" t="s">
        <v>476</v>
      </c>
      <c r="N48" s="105" t="s">
        <v>476</v>
      </c>
      <c r="O48" s="65" t="s">
        <v>507</v>
      </c>
      <c r="P48" s="64"/>
      <c r="Q48" s="107" t="s">
        <v>1060</v>
      </c>
      <c r="R48" s="1"/>
      <c r="S48" s="66" t="s">
        <v>1166</v>
      </c>
      <c r="T48" s="65"/>
      <c r="U48" s="51" t="s">
        <v>1216</v>
      </c>
      <c r="V48" s="51" t="str">
        <f>CONCATENATE("exp_",experiment[[#This Row],[sample_ref]])</f>
        <v>exp_sam_60131</v>
      </c>
      <c r="W48" s="51" t="str">
        <f>samples_g[[#This Row],[alias]]</f>
        <v>sam_60131</v>
      </c>
      <c r="X48" s="65"/>
      <c r="Z48" s="51"/>
      <c r="AA48" s="51"/>
      <c r="AB48" s="51"/>
      <c r="AC48" s="51"/>
      <c r="AD48" s="51"/>
      <c r="AE48" s="51"/>
      <c r="AF48" s="51"/>
    </row>
    <row r="49" spans="1:32" ht="16">
      <c r="A49" s="1" t="s">
        <v>116</v>
      </c>
      <c r="B49" s="106">
        <f>samples_g[[#This Row],[sample_name]]</f>
        <v>60132</v>
      </c>
      <c r="C49" s="51" t="s">
        <v>440</v>
      </c>
      <c r="D49" s="104" t="s">
        <v>509</v>
      </c>
      <c r="E49" s="104">
        <v>1711299</v>
      </c>
      <c r="F49" s="104" t="s">
        <v>651</v>
      </c>
      <c r="G49" s="104" t="s">
        <v>412</v>
      </c>
      <c r="H49" s="104" t="s">
        <v>683</v>
      </c>
      <c r="I49" s="64">
        <v>70</v>
      </c>
      <c r="J49" s="104" t="s">
        <v>415</v>
      </c>
      <c r="K49" s="65" t="s">
        <v>416</v>
      </c>
      <c r="L49" s="105" t="s">
        <v>476</v>
      </c>
      <c r="M49" s="105" t="s">
        <v>476</v>
      </c>
      <c r="N49" s="105" t="s">
        <v>476</v>
      </c>
      <c r="O49" s="65" t="s">
        <v>507</v>
      </c>
      <c r="P49" s="64"/>
      <c r="Q49" s="107" t="s">
        <v>1060</v>
      </c>
      <c r="R49" s="1"/>
      <c r="S49" s="66" t="s">
        <v>1167</v>
      </c>
      <c r="T49" s="65"/>
      <c r="U49" s="51" t="s">
        <v>1216</v>
      </c>
      <c r="V49" s="51" t="str">
        <f>CONCATENATE("exp_",experiment[[#This Row],[sample_ref]])</f>
        <v>exp_sam_60132</v>
      </c>
      <c r="W49" s="51" t="str">
        <f>samples_g[[#This Row],[alias]]</f>
        <v>sam_60132</v>
      </c>
      <c r="X49" s="65"/>
      <c r="Z49" s="51"/>
      <c r="AA49" s="51"/>
      <c r="AB49" s="51"/>
      <c r="AC49" s="51"/>
      <c r="AD49" s="51"/>
      <c r="AE49" s="51"/>
      <c r="AF49" s="51"/>
    </row>
    <row r="50" spans="1:32" ht="16">
      <c r="A50" s="1" t="s">
        <v>116</v>
      </c>
      <c r="B50" s="106">
        <f>samples_g[[#This Row],[sample_name]]</f>
        <v>60133</v>
      </c>
      <c r="C50" s="51" t="s">
        <v>440</v>
      </c>
      <c r="D50" s="104" t="s">
        <v>509</v>
      </c>
      <c r="E50" s="104">
        <v>1711300</v>
      </c>
      <c r="F50" s="104" t="s">
        <v>651</v>
      </c>
      <c r="G50" s="104" t="s">
        <v>412</v>
      </c>
      <c r="H50" s="104" t="s">
        <v>683</v>
      </c>
      <c r="I50" s="64">
        <v>70</v>
      </c>
      <c r="J50" s="104" t="s">
        <v>415</v>
      </c>
      <c r="K50" s="65" t="s">
        <v>416</v>
      </c>
      <c r="L50" s="105" t="s">
        <v>476</v>
      </c>
      <c r="M50" s="105" t="s">
        <v>476</v>
      </c>
      <c r="N50" s="105" t="s">
        <v>476</v>
      </c>
      <c r="O50" s="65" t="s">
        <v>507</v>
      </c>
      <c r="P50" s="64"/>
      <c r="Q50" s="107" t="s">
        <v>1060</v>
      </c>
      <c r="R50" s="1"/>
      <c r="S50" s="66" t="s">
        <v>1168</v>
      </c>
      <c r="T50" s="65"/>
      <c r="U50" s="51" t="s">
        <v>1216</v>
      </c>
      <c r="V50" s="51" t="str">
        <f>CONCATENATE("exp_",experiment[[#This Row],[sample_ref]])</f>
        <v>exp_sam_60133</v>
      </c>
      <c r="W50" s="51" t="str">
        <f>samples_g[[#This Row],[alias]]</f>
        <v>sam_60133</v>
      </c>
      <c r="X50" s="65"/>
      <c r="Z50" s="51"/>
      <c r="AA50" s="51"/>
      <c r="AB50" s="51"/>
      <c r="AC50" s="51"/>
      <c r="AD50" s="51"/>
      <c r="AE50" s="51"/>
      <c r="AF50" s="51"/>
    </row>
    <row r="51" spans="1:32" ht="16">
      <c r="A51" s="1" t="s">
        <v>116</v>
      </c>
      <c r="B51" s="106">
        <f>samples_g[[#This Row],[sample_name]]</f>
        <v>60134</v>
      </c>
      <c r="C51" s="51" t="s">
        <v>440</v>
      </c>
      <c r="D51" s="104" t="s">
        <v>509</v>
      </c>
      <c r="E51" s="104">
        <v>1711301</v>
      </c>
      <c r="F51" s="104" t="s">
        <v>651</v>
      </c>
      <c r="G51" s="104" t="s">
        <v>412</v>
      </c>
      <c r="H51" s="104" t="s">
        <v>683</v>
      </c>
      <c r="I51" s="64">
        <v>70</v>
      </c>
      <c r="J51" s="104" t="s">
        <v>415</v>
      </c>
      <c r="K51" s="65" t="s">
        <v>416</v>
      </c>
      <c r="L51" s="105" t="s">
        <v>476</v>
      </c>
      <c r="M51" s="105" t="s">
        <v>476</v>
      </c>
      <c r="N51" s="105" t="s">
        <v>476</v>
      </c>
      <c r="O51" s="65" t="s">
        <v>507</v>
      </c>
      <c r="P51" s="64"/>
      <c r="Q51" s="107" t="s">
        <v>1060</v>
      </c>
      <c r="R51" s="1"/>
      <c r="S51" s="66" t="s">
        <v>1169</v>
      </c>
      <c r="T51" s="65"/>
      <c r="U51" s="51" t="s">
        <v>1216</v>
      </c>
      <c r="V51" s="51" t="str">
        <f>CONCATENATE("exp_",experiment[[#This Row],[sample_ref]])</f>
        <v>exp_sam_60134</v>
      </c>
      <c r="W51" s="51" t="str">
        <f>samples_g[[#This Row],[alias]]</f>
        <v>sam_60134</v>
      </c>
      <c r="X51" s="65"/>
      <c r="Z51" s="51"/>
      <c r="AA51" s="51"/>
      <c r="AB51" s="51"/>
      <c r="AC51" s="51"/>
      <c r="AD51" s="51"/>
      <c r="AE51" s="51"/>
      <c r="AF51" s="51"/>
    </row>
    <row r="52" spans="1:32" ht="16">
      <c r="A52" s="1" t="s">
        <v>116</v>
      </c>
      <c r="B52" s="106">
        <f>samples_g[[#This Row],[sample_name]]</f>
        <v>60135</v>
      </c>
      <c r="C52" s="51" t="s">
        <v>440</v>
      </c>
      <c r="D52" s="104" t="s">
        <v>509</v>
      </c>
      <c r="E52" s="104">
        <v>1711302</v>
      </c>
      <c r="F52" s="104" t="s">
        <v>651</v>
      </c>
      <c r="G52" s="104" t="s">
        <v>412</v>
      </c>
      <c r="H52" s="104" t="s">
        <v>683</v>
      </c>
      <c r="I52" s="64">
        <v>70</v>
      </c>
      <c r="J52" s="104" t="s">
        <v>415</v>
      </c>
      <c r="K52" s="65" t="s">
        <v>416</v>
      </c>
      <c r="L52" s="105" t="s">
        <v>476</v>
      </c>
      <c r="M52" s="105" t="s">
        <v>476</v>
      </c>
      <c r="N52" s="105" t="s">
        <v>476</v>
      </c>
      <c r="O52" s="65" t="s">
        <v>507</v>
      </c>
      <c r="P52" s="64"/>
      <c r="Q52" s="107" t="s">
        <v>1060</v>
      </c>
      <c r="R52" s="1"/>
      <c r="S52" s="66" t="s">
        <v>1170</v>
      </c>
      <c r="T52" s="65"/>
      <c r="U52" s="51" t="s">
        <v>1216</v>
      </c>
      <c r="V52" s="51" t="str">
        <f>CONCATENATE("exp_",experiment[[#This Row],[sample_ref]])</f>
        <v>exp_sam_60135</v>
      </c>
      <c r="W52" s="51" t="str">
        <f>samples_g[[#This Row],[alias]]</f>
        <v>sam_60135</v>
      </c>
      <c r="X52" s="65"/>
      <c r="Z52" s="51"/>
      <c r="AA52" s="51"/>
      <c r="AB52" s="51"/>
      <c r="AC52" s="51"/>
      <c r="AD52" s="51"/>
      <c r="AE52" s="51"/>
      <c r="AF52" s="51"/>
    </row>
    <row r="53" spans="1:32" ht="16">
      <c r="A53" s="1" t="s">
        <v>116</v>
      </c>
      <c r="B53" s="106">
        <f>samples_g[[#This Row],[sample_name]]</f>
        <v>60136</v>
      </c>
      <c r="C53" s="51" t="s">
        <v>440</v>
      </c>
      <c r="D53" s="104" t="s">
        <v>509</v>
      </c>
      <c r="E53" s="104">
        <v>1728568</v>
      </c>
      <c r="F53" s="104" t="s">
        <v>651</v>
      </c>
      <c r="G53" s="104" t="s">
        <v>412</v>
      </c>
      <c r="H53" s="104" t="s">
        <v>683</v>
      </c>
      <c r="I53" s="64">
        <v>70</v>
      </c>
      <c r="J53" s="104" t="s">
        <v>415</v>
      </c>
      <c r="K53" s="65" t="s">
        <v>416</v>
      </c>
      <c r="L53" s="105" t="s">
        <v>476</v>
      </c>
      <c r="M53" s="105" t="s">
        <v>476</v>
      </c>
      <c r="N53" s="105" t="s">
        <v>476</v>
      </c>
      <c r="O53" s="65" t="s">
        <v>507</v>
      </c>
      <c r="P53" s="64"/>
      <c r="Q53" s="107" t="s">
        <v>1060</v>
      </c>
      <c r="R53" s="1"/>
      <c r="S53" s="66" t="s">
        <v>1171</v>
      </c>
      <c r="T53" s="65"/>
      <c r="U53" s="51" t="s">
        <v>1216</v>
      </c>
      <c r="V53" s="51" t="str">
        <f>CONCATENATE("exp_",experiment[[#This Row],[sample_ref]])</f>
        <v>exp_sam_60136</v>
      </c>
      <c r="W53" s="51" t="str">
        <f>samples_g[[#This Row],[alias]]</f>
        <v>sam_60136</v>
      </c>
      <c r="X53" s="65"/>
      <c r="Z53" s="51"/>
      <c r="AA53" s="51"/>
      <c r="AB53" s="51"/>
      <c r="AC53" s="51"/>
      <c r="AD53" s="51"/>
      <c r="AE53" s="51"/>
      <c r="AF53" s="51"/>
    </row>
    <row r="54" spans="1:32" ht="16">
      <c r="A54" s="1" t="s">
        <v>116</v>
      </c>
      <c r="B54" s="106">
        <f>samples_g[[#This Row],[sample_name]]</f>
        <v>60137</v>
      </c>
      <c r="C54" s="51" t="s">
        <v>440</v>
      </c>
      <c r="D54" s="104" t="s">
        <v>509</v>
      </c>
      <c r="E54" s="104">
        <v>1711304</v>
      </c>
      <c r="F54" s="104" t="s">
        <v>651</v>
      </c>
      <c r="G54" s="104" t="s">
        <v>412</v>
      </c>
      <c r="H54" s="104" t="s">
        <v>683</v>
      </c>
      <c r="I54" s="64">
        <v>70</v>
      </c>
      <c r="J54" s="104" t="s">
        <v>415</v>
      </c>
      <c r="K54" s="65" t="s">
        <v>416</v>
      </c>
      <c r="L54" s="105" t="s">
        <v>476</v>
      </c>
      <c r="M54" s="105" t="s">
        <v>476</v>
      </c>
      <c r="N54" s="105" t="s">
        <v>476</v>
      </c>
      <c r="O54" s="65" t="s">
        <v>507</v>
      </c>
      <c r="P54" s="64"/>
      <c r="Q54" s="107" t="s">
        <v>1060</v>
      </c>
      <c r="R54" s="1"/>
      <c r="S54" s="66" t="s">
        <v>1172</v>
      </c>
      <c r="T54" s="65"/>
      <c r="U54" s="51" t="s">
        <v>1216</v>
      </c>
      <c r="V54" s="51" t="str">
        <f>CONCATENATE("exp_",experiment[[#This Row],[sample_ref]])</f>
        <v>exp_sam_60137</v>
      </c>
      <c r="W54" s="51" t="str">
        <f>samples_g[[#This Row],[alias]]</f>
        <v>sam_60137</v>
      </c>
      <c r="X54" s="65"/>
      <c r="Z54" s="51"/>
      <c r="AA54" s="51"/>
      <c r="AB54" s="51"/>
      <c r="AC54" s="51"/>
      <c r="AD54" s="51"/>
      <c r="AE54" s="51"/>
      <c r="AF54" s="51"/>
    </row>
    <row r="55" spans="1:32" ht="16">
      <c r="A55" s="1" t="s">
        <v>116</v>
      </c>
      <c r="B55" s="106">
        <f>samples_g[[#This Row],[sample_name]]</f>
        <v>60138</v>
      </c>
      <c r="C55" s="51" t="s">
        <v>440</v>
      </c>
      <c r="D55" s="104" t="s">
        <v>509</v>
      </c>
      <c r="E55" s="104">
        <v>1711305</v>
      </c>
      <c r="F55" s="104" t="s">
        <v>651</v>
      </c>
      <c r="G55" s="104" t="s">
        <v>412</v>
      </c>
      <c r="H55" s="104" t="s">
        <v>683</v>
      </c>
      <c r="I55" s="64">
        <v>70</v>
      </c>
      <c r="J55" s="104" t="s">
        <v>415</v>
      </c>
      <c r="K55" s="65" t="s">
        <v>416</v>
      </c>
      <c r="L55" s="105" t="s">
        <v>476</v>
      </c>
      <c r="M55" s="105" t="s">
        <v>476</v>
      </c>
      <c r="N55" s="105" t="s">
        <v>476</v>
      </c>
      <c r="O55" s="65" t="s">
        <v>507</v>
      </c>
      <c r="P55" s="64"/>
      <c r="Q55" s="107" t="s">
        <v>1060</v>
      </c>
      <c r="R55" s="1"/>
      <c r="S55" s="66" t="s">
        <v>1173</v>
      </c>
      <c r="T55" s="65"/>
      <c r="U55" s="51" t="s">
        <v>1216</v>
      </c>
      <c r="V55" s="51" t="str">
        <f>CONCATENATE("exp_",experiment[[#This Row],[sample_ref]])</f>
        <v>exp_sam_60138</v>
      </c>
      <c r="W55" s="51" t="str">
        <f>samples_g[[#This Row],[alias]]</f>
        <v>sam_60138</v>
      </c>
      <c r="X55" s="65"/>
      <c r="Z55" s="51"/>
      <c r="AA55" s="51"/>
      <c r="AB55" s="51"/>
      <c r="AC55" s="51"/>
      <c r="AD55" s="51"/>
      <c r="AE55" s="51"/>
      <c r="AF55" s="51"/>
    </row>
    <row r="56" spans="1:32" ht="16">
      <c r="A56" s="1" t="s">
        <v>116</v>
      </c>
      <c r="B56" s="106">
        <f>samples_g[[#This Row],[sample_name]]</f>
        <v>60139</v>
      </c>
      <c r="C56" s="51" t="s">
        <v>440</v>
      </c>
      <c r="D56" s="104" t="s">
        <v>509</v>
      </c>
      <c r="E56" s="104">
        <v>1711306</v>
      </c>
      <c r="F56" s="104" t="s">
        <v>651</v>
      </c>
      <c r="G56" s="104" t="s">
        <v>412</v>
      </c>
      <c r="H56" s="104" t="s">
        <v>683</v>
      </c>
      <c r="I56" s="64">
        <v>70</v>
      </c>
      <c r="J56" s="104" t="s">
        <v>415</v>
      </c>
      <c r="K56" s="65" t="s">
        <v>416</v>
      </c>
      <c r="L56" s="105" t="s">
        <v>476</v>
      </c>
      <c r="M56" s="105" t="s">
        <v>476</v>
      </c>
      <c r="N56" s="105" t="s">
        <v>476</v>
      </c>
      <c r="O56" s="65" t="s">
        <v>507</v>
      </c>
      <c r="P56" s="64"/>
      <c r="Q56" s="107" t="s">
        <v>1060</v>
      </c>
      <c r="R56" s="1"/>
      <c r="S56" s="66" t="s">
        <v>1174</v>
      </c>
      <c r="T56" s="65"/>
      <c r="U56" s="51" t="s">
        <v>1216</v>
      </c>
      <c r="V56" s="51" t="str">
        <f>CONCATENATE("exp_",experiment[[#This Row],[sample_ref]])</f>
        <v>exp_sam_60139</v>
      </c>
      <c r="W56" s="51" t="str">
        <f>samples_g[[#This Row],[alias]]</f>
        <v>sam_60139</v>
      </c>
      <c r="X56" s="65"/>
      <c r="Z56" s="51"/>
      <c r="AA56" s="51"/>
      <c r="AB56" s="51"/>
      <c r="AC56" s="51"/>
      <c r="AD56" s="51"/>
      <c r="AE56" s="51"/>
      <c r="AF56" s="51"/>
    </row>
    <row r="57" spans="1:32" ht="16">
      <c r="A57" s="1" t="s">
        <v>116</v>
      </c>
      <c r="B57" s="106">
        <f>samples_g[[#This Row],[sample_name]]</f>
        <v>60140</v>
      </c>
      <c r="C57" s="51" t="s">
        <v>440</v>
      </c>
      <c r="D57" s="104" t="s">
        <v>509</v>
      </c>
      <c r="E57" s="104">
        <v>1728570</v>
      </c>
      <c r="F57" s="104" t="s">
        <v>651</v>
      </c>
      <c r="G57" s="104" t="s">
        <v>412</v>
      </c>
      <c r="H57" s="104" t="s">
        <v>683</v>
      </c>
      <c r="I57" s="64">
        <v>70</v>
      </c>
      <c r="J57" s="104" t="s">
        <v>415</v>
      </c>
      <c r="K57" s="65" t="s">
        <v>416</v>
      </c>
      <c r="L57" s="105" t="s">
        <v>476</v>
      </c>
      <c r="M57" s="105" t="s">
        <v>476</v>
      </c>
      <c r="N57" s="105" t="s">
        <v>476</v>
      </c>
      <c r="O57" s="65" t="s">
        <v>507</v>
      </c>
      <c r="P57" s="64"/>
      <c r="Q57" s="107" t="s">
        <v>1060</v>
      </c>
      <c r="R57" s="1"/>
      <c r="S57" s="66" t="s">
        <v>1175</v>
      </c>
      <c r="T57" s="65"/>
      <c r="U57" s="51" t="s">
        <v>1216</v>
      </c>
      <c r="V57" s="51" t="str">
        <f>CONCATENATE("exp_",experiment[[#This Row],[sample_ref]])</f>
        <v>exp_sam_60140</v>
      </c>
      <c r="W57" s="51" t="str">
        <f>samples_g[[#This Row],[alias]]</f>
        <v>sam_60140</v>
      </c>
      <c r="X57" s="65"/>
      <c r="Z57" s="51"/>
      <c r="AA57" s="51"/>
      <c r="AB57" s="51"/>
      <c r="AC57" s="51"/>
      <c r="AD57" s="51"/>
      <c r="AE57" s="51"/>
      <c r="AF57" s="51"/>
    </row>
    <row r="58" spans="1:32" ht="16">
      <c r="A58" s="1" t="s">
        <v>116</v>
      </c>
      <c r="B58" s="106">
        <f>samples_g[[#This Row],[sample_name]]</f>
        <v>60141</v>
      </c>
      <c r="C58" s="51" t="s">
        <v>440</v>
      </c>
      <c r="D58" s="104" t="s">
        <v>509</v>
      </c>
      <c r="E58" s="104">
        <v>1711308</v>
      </c>
      <c r="F58" s="104" t="s">
        <v>651</v>
      </c>
      <c r="G58" s="104" t="s">
        <v>412</v>
      </c>
      <c r="H58" s="104" t="s">
        <v>683</v>
      </c>
      <c r="I58" s="64">
        <v>70</v>
      </c>
      <c r="J58" s="104" t="s">
        <v>415</v>
      </c>
      <c r="K58" s="65" t="s">
        <v>416</v>
      </c>
      <c r="L58" s="105" t="s">
        <v>476</v>
      </c>
      <c r="M58" s="105" t="s">
        <v>476</v>
      </c>
      <c r="N58" s="105" t="s">
        <v>476</v>
      </c>
      <c r="O58" s="65" t="s">
        <v>507</v>
      </c>
      <c r="P58" s="64"/>
      <c r="Q58" s="107" t="s">
        <v>1060</v>
      </c>
      <c r="R58" s="1"/>
      <c r="S58" s="66" t="s">
        <v>1176</v>
      </c>
      <c r="T58" s="65"/>
      <c r="U58" s="51" t="s">
        <v>1216</v>
      </c>
      <c r="V58" s="51" t="str">
        <f>CONCATENATE("exp_",experiment[[#This Row],[sample_ref]])</f>
        <v>exp_sam_60141</v>
      </c>
      <c r="W58" s="51" t="str">
        <f>samples_g[[#This Row],[alias]]</f>
        <v>sam_60141</v>
      </c>
      <c r="X58" s="65"/>
      <c r="Z58" s="51"/>
      <c r="AA58" s="51"/>
      <c r="AB58" s="51"/>
      <c r="AC58" s="51"/>
      <c r="AD58" s="51"/>
      <c r="AE58" s="51"/>
      <c r="AF58" s="51"/>
    </row>
    <row r="59" spans="1:32" ht="16">
      <c r="A59" s="1" t="s">
        <v>116</v>
      </c>
      <c r="B59" s="106">
        <f>samples_g[[#This Row],[sample_name]]</f>
        <v>60142</v>
      </c>
      <c r="C59" s="51" t="s">
        <v>440</v>
      </c>
      <c r="D59" s="104" t="s">
        <v>509</v>
      </c>
      <c r="E59" s="104">
        <v>1711309</v>
      </c>
      <c r="F59" s="104" t="s">
        <v>651</v>
      </c>
      <c r="G59" s="104" t="s">
        <v>412</v>
      </c>
      <c r="H59" s="104" t="s">
        <v>683</v>
      </c>
      <c r="I59" s="64">
        <v>70</v>
      </c>
      <c r="J59" s="104" t="s">
        <v>415</v>
      </c>
      <c r="K59" s="65" t="s">
        <v>416</v>
      </c>
      <c r="L59" s="105" t="s">
        <v>476</v>
      </c>
      <c r="M59" s="105" t="s">
        <v>476</v>
      </c>
      <c r="N59" s="105" t="s">
        <v>476</v>
      </c>
      <c r="O59" s="65" t="s">
        <v>507</v>
      </c>
      <c r="P59" s="64"/>
      <c r="Q59" s="107" t="s">
        <v>1060</v>
      </c>
      <c r="R59" s="1"/>
      <c r="S59" s="66" t="s">
        <v>1177</v>
      </c>
      <c r="T59" s="65"/>
      <c r="U59" s="51" t="s">
        <v>1216</v>
      </c>
      <c r="V59" s="51" t="str">
        <f>CONCATENATE("exp_",experiment[[#This Row],[sample_ref]])</f>
        <v>exp_sam_60142</v>
      </c>
      <c r="W59" s="51" t="str">
        <f>samples_g[[#This Row],[alias]]</f>
        <v>sam_60142</v>
      </c>
      <c r="X59" s="65"/>
      <c r="Z59" s="51"/>
      <c r="AA59" s="51"/>
      <c r="AB59" s="51"/>
      <c r="AC59" s="51"/>
      <c r="AD59" s="51"/>
      <c r="AE59" s="51"/>
      <c r="AF59" s="51"/>
    </row>
    <row r="60" spans="1:32" ht="16">
      <c r="A60" s="1" t="s">
        <v>116</v>
      </c>
      <c r="B60" s="106">
        <f>samples_g[[#This Row],[sample_name]]</f>
        <v>60143</v>
      </c>
      <c r="C60" s="51" t="s">
        <v>440</v>
      </c>
      <c r="D60" s="104" t="s">
        <v>509</v>
      </c>
      <c r="E60" s="104">
        <v>1711310</v>
      </c>
      <c r="F60" s="104" t="s">
        <v>651</v>
      </c>
      <c r="G60" s="104" t="s">
        <v>412</v>
      </c>
      <c r="H60" s="104" t="s">
        <v>683</v>
      </c>
      <c r="I60" s="64">
        <v>70</v>
      </c>
      <c r="J60" s="104" t="s">
        <v>415</v>
      </c>
      <c r="K60" s="65" t="s">
        <v>416</v>
      </c>
      <c r="L60" s="105" t="s">
        <v>476</v>
      </c>
      <c r="M60" s="105" t="s">
        <v>476</v>
      </c>
      <c r="N60" s="105" t="s">
        <v>476</v>
      </c>
      <c r="O60" s="65" t="s">
        <v>507</v>
      </c>
      <c r="P60" s="64"/>
      <c r="Q60" s="107" t="s">
        <v>1060</v>
      </c>
      <c r="R60" s="1"/>
      <c r="S60" s="66" t="s">
        <v>1178</v>
      </c>
      <c r="T60" s="65"/>
      <c r="U60" s="51" t="s">
        <v>1216</v>
      </c>
      <c r="V60" s="51" t="str">
        <f>CONCATENATE("exp_",experiment[[#This Row],[sample_ref]])</f>
        <v>exp_sam_60143</v>
      </c>
      <c r="W60" s="51" t="str">
        <f>samples_g[[#This Row],[alias]]</f>
        <v>sam_60143</v>
      </c>
      <c r="X60" s="65"/>
      <c r="Z60" s="51"/>
      <c r="AA60" s="51"/>
      <c r="AB60" s="51"/>
      <c r="AC60" s="51"/>
      <c r="AD60" s="51"/>
      <c r="AE60" s="51"/>
      <c r="AF60" s="51"/>
    </row>
    <row r="61" spans="1:32" ht="16">
      <c r="A61" s="1" t="s">
        <v>116</v>
      </c>
      <c r="B61" s="106">
        <f>samples_g[[#This Row],[sample_name]]</f>
        <v>60144</v>
      </c>
      <c r="C61" s="51" t="s">
        <v>440</v>
      </c>
      <c r="D61" s="104" t="s">
        <v>509</v>
      </c>
      <c r="E61" s="104">
        <v>1728572</v>
      </c>
      <c r="F61" s="104" t="s">
        <v>651</v>
      </c>
      <c r="G61" s="104" t="s">
        <v>412</v>
      </c>
      <c r="H61" s="104" t="s">
        <v>683</v>
      </c>
      <c r="I61" s="64">
        <v>70</v>
      </c>
      <c r="J61" s="104" t="s">
        <v>415</v>
      </c>
      <c r="K61" s="65" t="s">
        <v>416</v>
      </c>
      <c r="L61" s="105" t="s">
        <v>476</v>
      </c>
      <c r="M61" s="105" t="s">
        <v>476</v>
      </c>
      <c r="N61" s="105" t="s">
        <v>476</v>
      </c>
      <c r="O61" s="65" t="s">
        <v>507</v>
      </c>
      <c r="P61" s="64"/>
      <c r="Q61" s="107" t="s">
        <v>1060</v>
      </c>
      <c r="R61" s="1"/>
      <c r="S61" s="66" t="s">
        <v>1179</v>
      </c>
      <c r="T61" s="65"/>
      <c r="U61" s="51" t="s">
        <v>1216</v>
      </c>
      <c r="V61" s="51" t="str">
        <f>CONCATENATE("exp_",experiment[[#This Row],[sample_ref]])</f>
        <v>exp_sam_60144</v>
      </c>
      <c r="W61" s="51" t="str">
        <f>samples_g[[#This Row],[alias]]</f>
        <v>sam_60144</v>
      </c>
      <c r="X61" s="65"/>
      <c r="Z61" s="51"/>
      <c r="AA61" s="51"/>
      <c r="AB61" s="51"/>
      <c r="AC61" s="51"/>
      <c r="AD61" s="51"/>
      <c r="AE61" s="51"/>
      <c r="AF61" s="51"/>
    </row>
    <row r="62" spans="1:32" ht="16">
      <c r="A62" s="1" t="s">
        <v>116</v>
      </c>
      <c r="B62" s="106">
        <f>samples_g[[#This Row],[sample_name]]</f>
        <v>60145</v>
      </c>
      <c r="C62" s="51" t="s">
        <v>440</v>
      </c>
      <c r="D62" s="104" t="s">
        <v>509</v>
      </c>
      <c r="E62" s="104">
        <v>1728573</v>
      </c>
      <c r="F62" s="104" t="s">
        <v>651</v>
      </c>
      <c r="G62" s="104" t="s">
        <v>412</v>
      </c>
      <c r="H62" s="104" t="s">
        <v>683</v>
      </c>
      <c r="I62" s="64">
        <v>70</v>
      </c>
      <c r="J62" s="104" t="s">
        <v>415</v>
      </c>
      <c r="K62" s="65" t="s">
        <v>416</v>
      </c>
      <c r="L62" s="105" t="s">
        <v>476</v>
      </c>
      <c r="M62" s="105" t="s">
        <v>476</v>
      </c>
      <c r="N62" s="105" t="s">
        <v>476</v>
      </c>
      <c r="O62" s="65" t="s">
        <v>507</v>
      </c>
      <c r="P62" s="64"/>
      <c r="Q62" s="107" t="s">
        <v>1060</v>
      </c>
      <c r="R62" s="1"/>
      <c r="S62" s="66" t="s">
        <v>1180</v>
      </c>
      <c r="T62" s="65"/>
      <c r="U62" s="51" t="s">
        <v>1216</v>
      </c>
      <c r="V62" s="51" t="str">
        <f>CONCATENATE("exp_",experiment[[#This Row],[sample_ref]])</f>
        <v>exp_sam_60145</v>
      </c>
      <c r="W62" s="51" t="str">
        <f>samples_g[[#This Row],[alias]]</f>
        <v>sam_60145</v>
      </c>
      <c r="X62" s="65"/>
      <c r="Z62" s="51"/>
      <c r="AA62" s="51"/>
      <c r="AB62" s="51"/>
      <c r="AC62" s="51"/>
      <c r="AD62" s="51"/>
      <c r="AE62" s="51"/>
      <c r="AF62" s="51"/>
    </row>
    <row r="63" spans="1:32" ht="16">
      <c r="A63" s="1" t="s">
        <v>116</v>
      </c>
      <c r="B63" s="106">
        <f>samples_g[[#This Row],[sample_name]]</f>
        <v>60146</v>
      </c>
      <c r="C63" s="51" t="s">
        <v>440</v>
      </c>
      <c r="D63" s="104" t="s">
        <v>509</v>
      </c>
      <c r="E63" s="104">
        <v>1728574</v>
      </c>
      <c r="F63" s="104" t="s">
        <v>651</v>
      </c>
      <c r="G63" s="104" t="s">
        <v>412</v>
      </c>
      <c r="H63" s="104" t="s">
        <v>683</v>
      </c>
      <c r="I63" s="64">
        <v>70</v>
      </c>
      <c r="J63" s="104" t="s">
        <v>415</v>
      </c>
      <c r="K63" s="65" t="s">
        <v>416</v>
      </c>
      <c r="L63" s="105" t="s">
        <v>476</v>
      </c>
      <c r="M63" s="105" t="s">
        <v>476</v>
      </c>
      <c r="N63" s="105" t="s">
        <v>476</v>
      </c>
      <c r="O63" s="65" t="s">
        <v>507</v>
      </c>
      <c r="P63" s="64"/>
      <c r="Q63" s="107" t="s">
        <v>1060</v>
      </c>
      <c r="R63" s="1"/>
      <c r="S63" s="66" t="s">
        <v>1181</v>
      </c>
      <c r="T63" s="65"/>
      <c r="U63" s="51" t="s">
        <v>1216</v>
      </c>
      <c r="V63" s="51" t="str">
        <f>CONCATENATE("exp_",experiment[[#This Row],[sample_ref]])</f>
        <v>exp_sam_60146</v>
      </c>
      <c r="W63" s="51" t="str">
        <f>samples_g[[#This Row],[alias]]</f>
        <v>sam_60146</v>
      </c>
      <c r="X63" s="65"/>
      <c r="Z63" s="51"/>
      <c r="AA63" s="51"/>
      <c r="AB63" s="51"/>
      <c r="AC63" s="51"/>
      <c r="AD63" s="51"/>
      <c r="AE63" s="51"/>
      <c r="AF63" s="51"/>
    </row>
    <row r="64" spans="1:32" ht="16">
      <c r="A64" s="1" t="s">
        <v>116</v>
      </c>
      <c r="B64" s="106">
        <f>samples_g[[#This Row],[sample_name]]</f>
        <v>60147</v>
      </c>
      <c r="C64" s="51" t="s">
        <v>440</v>
      </c>
      <c r="D64" s="104" t="s">
        <v>509</v>
      </c>
      <c r="E64" s="104">
        <v>1711314</v>
      </c>
      <c r="F64" s="104" t="s">
        <v>651</v>
      </c>
      <c r="G64" s="104" t="s">
        <v>412</v>
      </c>
      <c r="H64" s="104" t="s">
        <v>683</v>
      </c>
      <c r="I64" s="64">
        <v>70</v>
      </c>
      <c r="J64" s="104" t="s">
        <v>415</v>
      </c>
      <c r="K64" s="65" t="s">
        <v>416</v>
      </c>
      <c r="L64" s="105" t="s">
        <v>476</v>
      </c>
      <c r="M64" s="105" t="s">
        <v>476</v>
      </c>
      <c r="N64" s="105" t="s">
        <v>476</v>
      </c>
      <c r="O64" s="65" t="s">
        <v>507</v>
      </c>
      <c r="P64" s="64"/>
      <c r="Q64" s="107" t="s">
        <v>1060</v>
      </c>
      <c r="R64" s="1"/>
      <c r="S64" s="66" t="s">
        <v>1182</v>
      </c>
      <c r="T64" s="65"/>
      <c r="U64" s="51" t="s">
        <v>1216</v>
      </c>
      <c r="V64" s="51" t="str">
        <f>CONCATENATE("exp_",experiment[[#This Row],[sample_ref]])</f>
        <v>exp_sam_60147</v>
      </c>
      <c r="W64" s="51" t="str">
        <f>samples_g[[#This Row],[alias]]</f>
        <v>sam_60147</v>
      </c>
      <c r="X64" s="65"/>
      <c r="Z64" s="51"/>
      <c r="AA64" s="51"/>
      <c r="AB64" s="51"/>
      <c r="AC64" s="51"/>
      <c r="AD64" s="51"/>
      <c r="AE64" s="51"/>
      <c r="AF64" s="51"/>
    </row>
    <row r="65" spans="1:32" ht="16">
      <c r="A65" s="1" t="s">
        <v>116</v>
      </c>
      <c r="B65" s="106">
        <f>samples_g[[#This Row],[sample_name]]</f>
        <v>60148</v>
      </c>
      <c r="C65" s="51" t="s">
        <v>440</v>
      </c>
      <c r="D65" s="104" t="s">
        <v>509</v>
      </c>
      <c r="E65" s="104">
        <v>1728575</v>
      </c>
      <c r="F65" s="104" t="s">
        <v>651</v>
      </c>
      <c r="G65" s="104" t="s">
        <v>412</v>
      </c>
      <c r="H65" s="104" t="s">
        <v>683</v>
      </c>
      <c r="I65" s="64">
        <v>70</v>
      </c>
      <c r="J65" s="104" t="s">
        <v>415</v>
      </c>
      <c r="K65" s="65" t="s">
        <v>416</v>
      </c>
      <c r="L65" s="105" t="s">
        <v>476</v>
      </c>
      <c r="M65" s="105" t="s">
        <v>476</v>
      </c>
      <c r="N65" s="105" t="s">
        <v>476</v>
      </c>
      <c r="O65" s="65" t="s">
        <v>507</v>
      </c>
      <c r="P65" s="64"/>
      <c r="Q65" s="107" t="s">
        <v>1060</v>
      </c>
      <c r="R65" s="1"/>
      <c r="S65" s="66" t="s">
        <v>1183</v>
      </c>
      <c r="T65" s="65"/>
      <c r="U65" s="51" t="s">
        <v>1216</v>
      </c>
      <c r="V65" s="51" t="str">
        <f>CONCATENATE("exp_",experiment[[#This Row],[sample_ref]])</f>
        <v>exp_sam_60148</v>
      </c>
      <c r="W65" s="51" t="str">
        <f>samples_g[[#This Row],[alias]]</f>
        <v>sam_60148</v>
      </c>
      <c r="X65" s="65"/>
      <c r="Z65" s="51"/>
      <c r="AA65" s="51"/>
      <c r="AB65" s="51"/>
      <c r="AC65" s="51"/>
      <c r="AD65" s="51"/>
      <c r="AE65" s="51"/>
      <c r="AF65" s="51"/>
    </row>
    <row r="66" spans="1:32" ht="16">
      <c r="A66" s="1" t="s">
        <v>116</v>
      </c>
      <c r="B66" s="106">
        <f>samples_g[[#This Row],[sample_name]]</f>
        <v>60149</v>
      </c>
      <c r="C66" s="51" t="s">
        <v>440</v>
      </c>
      <c r="D66" s="104" t="s">
        <v>509</v>
      </c>
      <c r="E66" s="104">
        <v>1711316</v>
      </c>
      <c r="F66" s="104" t="s">
        <v>651</v>
      </c>
      <c r="G66" s="104" t="s">
        <v>412</v>
      </c>
      <c r="H66" s="104" t="s">
        <v>683</v>
      </c>
      <c r="I66" s="64">
        <v>70</v>
      </c>
      <c r="J66" s="104" t="s">
        <v>415</v>
      </c>
      <c r="K66" s="65" t="s">
        <v>416</v>
      </c>
      <c r="L66" s="105" t="s">
        <v>476</v>
      </c>
      <c r="M66" s="105" t="s">
        <v>476</v>
      </c>
      <c r="N66" s="105" t="s">
        <v>476</v>
      </c>
      <c r="O66" s="65" t="s">
        <v>507</v>
      </c>
      <c r="P66" s="64"/>
      <c r="Q66" s="107" t="s">
        <v>1060</v>
      </c>
      <c r="R66" s="1"/>
      <c r="S66" s="66" t="s">
        <v>1184</v>
      </c>
      <c r="T66" s="65"/>
      <c r="U66" s="51" t="s">
        <v>1216</v>
      </c>
      <c r="V66" s="51" t="str">
        <f>CONCATENATE("exp_",experiment[[#This Row],[sample_ref]])</f>
        <v>exp_sam_60149</v>
      </c>
      <c r="W66" s="51" t="str">
        <f>samples_g[[#This Row],[alias]]</f>
        <v>sam_60149</v>
      </c>
      <c r="X66" s="65"/>
      <c r="Z66" s="51"/>
      <c r="AA66" s="51"/>
      <c r="AB66" s="51"/>
      <c r="AC66" s="51"/>
      <c r="AD66" s="51"/>
      <c r="AE66" s="51"/>
      <c r="AF66" s="51"/>
    </row>
    <row r="67" spans="1:32" ht="16">
      <c r="A67" s="1" t="s">
        <v>116</v>
      </c>
      <c r="B67" s="106">
        <f>samples_g[[#This Row],[sample_name]]</f>
        <v>60150</v>
      </c>
      <c r="C67" s="51" t="s">
        <v>440</v>
      </c>
      <c r="D67" s="104" t="s">
        <v>509</v>
      </c>
      <c r="E67" s="104">
        <v>1711317</v>
      </c>
      <c r="F67" s="104" t="s">
        <v>651</v>
      </c>
      <c r="G67" s="104" t="s">
        <v>412</v>
      </c>
      <c r="H67" s="104" t="s">
        <v>683</v>
      </c>
      <c r="I67" s="64">
        <v>70</v>
      </c>
      <c r="J67" s="104" t="s">
        <v>415</v>
      </c>
      <c r="K67" s="65" t="s">
        <v>416</v>
      </c>
      <c r="L67" s="105" t="s">
        <v>476</v>
      </c>
      <c r="M67" s="105" t="s">
        <v>476</v>
      </c>
      <c r="N67" s="105" t="s">
        <v>476</v>
      </c>
      <c r="O67" s="65" t="s">
        <v>507</v>
      </c>
      <c r="P67" s="64"/>
      <c r="Q67" s="107" t="s">
        <v>1060</v>
      </c>
      <c r="R67" s="1"/>
      <c r="S67" s="66" t="s">
        <v>1185</v>
      </c>
      <c r="T67" s="65"/>
      <c r="U67" s="51" t="s">
        <v>1216</v>
      </c>
      <c r="V67" s="51" t="str">
        <f>CONCATENATE("exp_",experiment[[#This Row],[sample_ref]])</f>
        <v>exp_sam_60150</v>
      </c>
      <c r="W67" s="51" t="str">
        <f>samples_g[[#This Row],[alias]]</f>
        <v>sam_60150</v>
      </c>
      <c r="X67" s="65"/>
      <c r="Z67" s="51"/>
      <c r="AA67" s="51"/>
      <c r="AB67" s="51"/>
      <c r="AC67" s="51"/>
      <c r="AD67" s="51"/>
      <c r="AE67" s="51"/>
      <c r="AF67" s="51"/>
    </row>
    <row r="68" spans="1:32" ht="16">
      <c r="A68" s="1" t="s">
        <v>116</v>
      </c>
      <c r="B68" s="106">
        <f>samples_g[[#This Row],[sample_name]]</f>
        <v>60151</v>
      </c>
      <c r="C68" s="51" t="s">
        <v>440</v>
      </c>
      <c r="D68" s="104" t="s">
        <v>509</v>
      </c>
      <c r="E68" s="104">
        <v>1711318</v>
      </c>
      <c r="F68" s="104" t="s">
        <v>651</v>
      </c>
      <c r="G68" s="104" t="s">
        <v>412</v>
      </c>
      <c r="H68" s="104" t="s">
        <v>683</v>
      </c>
      <c r="I68" s="64">
        <v>70</v>
      </c>
      <c r="J68" s="104" t="s">
        <v>415</v>
      </c>
      <c r="K68" s="65" t="s">
        <v>416</v>
      </c>
      <c r="L68" s="105" t="s">
        <v>476</v>
      </c>
      <c r="M68" s="105" t="s">
        <v>476</v>
      </c>
      <c r="N68" s="105" t="s">
        <v>476</v>
      </c>
      <c r="O68" s="65" t="s">
        <v>507</v>
      </c>
      <c r="P68" s="64"/>
      <c r="Q68" s="107" t="s">
        <v>1060</v>
      </c>
      <c r="R68" s="1"/>
      <c r="S68" s="66" t="s">
        <v>1186</v>
      </c>
      <c r="T68" s="65"/>
      <c r="U68" s="51" t="s">
        <v>1216</v>
      </c>
      <c r="V68" s="51" t="str">
        <f>CONCATENATE("exp_",experiment[[#This Row],[sample_ref]])</f>
        <v>exp_sam_60151</v>
      </c>
      <c r="W68" s="51" t="str">
        <f>samples_g[[#This Row],[alias]]</f>
        <v>sam_60151</v>
      </c>
      <c r="X68" s="65"/>
      <c r="Z68" s="51"/>
      <c r="AA68" s="51"/>
      <c r="AB68" s="51"/>
      <c r="AC68" s="51"/>
      <c r="AD68" s="51"/>
      <c r="AE68" s="51"/>
      <c r="AF68" s="51"/>
    </row>
    <row r="69" spans="1:32" ht="16">
      <c r="A69" s="1" t="s">
        <v>116</v>
      </c>
      <c r="B69" s="106">
        <f>samples_g[[#This Row],[sample_name]]</f>
        <v>60152</v>
      </c>
      <c r="C69" s="51" t="s">
        <v>440</v>
      </c>
      <c r="D69" s="104" t="s">
        <v>509</v>
      </c>
      <c r="E69" s="104">
        <v>1711319</v>
      </c>
      <c r="F69" s="104" t="s">
        <v>651</v>
      </c>
      <c r="G69" s="104" t="s">
        <v>412</v>
      </c>
      <c r="H69" s="104" t="s">
        <v>683</v>
      </c>
      <c r="I69" s="64">
        <v>70</v>
      </c>
      <c r="J69" s="104" t="s">
        <v>415</v>
      </c>
      <c r="K69" s="65" t="s">
        <v>416</v>
      </c>
      <c r="L69" s="105" t="s">
        <v>476</v>
      </c>
      <c r="M69" s="105" t="s">
        <v>476</v>
      </c>
      <c r="N69" s="105" t="s">
        <v>476</v>
      </c>
      <c r="O69" s="65" t="s">
        <v>507</v>
      </c>
      <c r="P69" s="64"/>
      <c r="Q69" s="107" t="s">
        <v>1060</v>
      </c>
      <c r="R69" s="1"/>
      <c r="S69" s="66" t="s">
        <v>1187</v>
      </c>
      <c r="T69" s="65"/>
      <c r="U69" s="51" t="s">
        <v>1216</v>
      </c>
      <c r="V69" s="51" t="str">
        <f>CONCATENATE("exp_",experiment[[#This Row],[sample_ref]])</f>
        <v>exp_sam_60152</v>
      </c>
      <c r="W69" s="51" t="str">
        <f>samples_g[[#This Row],[alias]]</f>
        <v>sam_60152</v>
      </c>
      <c r="X69" s="65"/>
      <c r="Z69" s="51"/>
      <c r="AA69" s="51"/>
      <c r="AB69" s="51"/>
      <c r="AC69" s="51"/>
      <c r="AD69" s="51"/>
      <c r="AE69" s="51"/>
      <c r="AF69" s="51"/>
    </row>
    <row r="70" spans="1:32" ht="16">
      <c r="A70" s="1" t="s">
        <v>116</v>
      </c>
      <c r="B70" s="106">
        <f>samples_g[[#This Row],[sample_name]]</f>
        <v>60153</v>
      </c>
      <c r="C70" s="51" t="s">
        <v>440</v>
      </c>
      <c r="D70" s="104" t="s">
        <v>509</v>
      </c>
      <c r="E70" s="104">
        <v>1728576</v>
      </c>
      <c r="F70" s="104" t="s">
        <v>651</v>
      </c>
      <c r="G70" s="104" t="s">
        <v>412</v>
      </c>
      <c r="H70" s="104" t="s">
        <v>683</v>
      </c>
      <c r="I70" s="64">
        <v>70</v>
      </c>
      <c r="J70" s="104" t="s">
        <v>415</v>
      </c>
      <c r="K70" s="65" t="s">
        <v>416</v>
      </c>
      <c r="L70" s="105" t="s">
        <v>476</v>
      </c>
      <c r="M70" s="105" t="s">
        <v>476</v>
      </c>
      <c r="N70" s="105" t="s">
        <v>476</v>
      </c>
      <c r="O70" s="65" t="s">
        <v>507</v>
      </c>
      <c r="P70" s="64"/>
      <c r="Q70" s="107" t="s">
        <v>1060</v>
      </c>
      <c r="R70" s="1"/>
      <c r="S70" s="66" t="s">
        <v>1188</v>
      </c>
      <c r="T70" s="65"/>
      <c r="U70" s="51" t="s">
        <v>1216</v>
      </c>
      <c r="V70" s="51" t="str">
        <f>CONCATENATE("exp_",experiment[[#This Row],[sample_ref]])</f>
        <v>exp_sam_60153</v>
      </c>
      <c r="W70" s="51" t="str">
        <f>samples_g[[#This Row],[alias]]</f>
        <v>sam_60153</v>
      </c>
      <c r="X70" s="65"/>
      <c r="Z70" s="51"/>
      <c r="AA70" s="51"/>
      <c r="AB70" s="51"/>
      <c r="AC70" s="51"/>
      <c r="AD70" s="51"/>
      <c r="AE70" s="51"/>
      <c r="AF70" s="51"/>
    </row>
    <row r="71" spans="1:32" ht="16">
      <c r="A71" s="1" t="s">
        <v>116</v>
      </c>
      <c r="B71" s="106">
        <f>samples_g[[#This Row],[sample_name]]</f>
        <v>60154</v>
      </c>
      <c r="C71" s="51" t="s">
        <v>440</v>
      </c>
      <c r="D71" s="104" t="s">
        <v>509</v>
      </c>
      <c r="E71" s="104">
        <v>1711321</v>
      </c>
      <c r="F71" s="104" t="s">
        <v>651</v>
      </c>
      <c r="G71" s="104" t="s">
        <v>412</v>
      </c>
      <c r="H71" s="104" t="s">
        <v>683</v>
      </c>
      <c r="I71" s="64">
        <v>70</v>
      </c>
      <c r="J71" s="104" t="s">
        <v>415</v>
      </c>
      <c r="K71" s="65" t="s">
        <v>416</v>
      </c>
      <c r="L71" s="105" t="s">
        <v>476</v>
      </c>
      <c r="M71" s="105" t="s">
        <v>476</v>
      </c>
      <c r="N71" s="105" t="s">
        <v>476</v>
      </c>
      <c r="O71" s="65" t="s">
        <v>507</v>
      </c>
      <c r="P71" s="64"/>
      <c r="Q71" s="107" t="s">
        <v>1060</v>
      </c>
      <c r="R71" s="1"/>
      <c r="S71" s="66" t="s">
        <v>1189</v>
      </c>
      <c r="T71" s="65"/>
      <c r="U71" s="51" t="s">
        <v>1216</v>
      </c>
      <c r="V71" s="51" t="str">
        <f>CONCATENATE("exp_",experiment[[#This Row],[sample_ref]])</f>
        <v>exp_sam_60154</v>
      </c>
      <c r="W71" s="51" t="str">
        <f>samples_g[[#This Row],[alias]]</f>
        <v>sam_60154</v>
      </c>
      <c r="X71" s="65"/>
      <c r="Z71" s="51"/>
      <c r="AA71" s="51"/>
      <c r="AB71" s="51"/>
      <c r="AC71" s="51"/>
      <c r="AD71" s="51"/>
      <c r="AE71" s="51"/>
      <c r="AF71" s="51"/>
    </row>
    <row r="72" spans="1:32" ht="16">
      <c r="A72" s="1" t="s">
        <v>116</v>
      </c>
      <c r="B72" s="106">
        <f>samples_g[[#This Row],[sample_name]]</f>
        <v>60155</v>
      </c>
      <c r="C72" s="51" t="s">
        <v>440</v>
      </c>
      <c r="D72" s="104" t="s">
        <v>509</v>
      </c>
      <c r="E72" s="104">
        <v>1711322</v>
      </c>
      <c r="F72" s="104" t="s">
        <v>651</v>
      </c>
      <c r="G72" s="104" t="s">
        <v>412</v>
      </c>
      <c r="H72" s="104" t="s">
        <v>683</v>
      </c>
      <c r="I72" s="64">
        <v>70</v>
      </c>
      <c r="J72" s="104" t="s">
        <v>415</v>
      </c>
      <c r="K72" s="65" t="s">
        <v>416</v>
      </c>
      <c r="L72" s="105" t="s">
        <v>476</v>
      </c>
      <c r="M72" s="105" t="s">
        <v>476</v>
      </c>
      <c r="N72" s="105" t="s">
        <v>476</v>
      </c>
      <c r="O72" s="65" t="s">
        <v>507</v>
      </c>
      <c r="P72" s="64"/>
      <c r="Q72" s="107" t="s">
        <v>1060</v>
      </c>
      <c r="R72" s="1"/>
      <c r="S72" s="66" t="s">
        <v>1190</v>
      </c>
      <c r="T72" s="65"/>
      <c r="U72" s="51" t="s">
        <v>1216</v>
      </c>
      <c r="V72" s="51" t="str">
        <f>CONCATENATE("exp_",experiment[[#This Row],[sample_ref]])</f>
        <v>exp_sam_60155</v>
      </c>
      <c r="W72" s="51" t="str">
        <f>samples_g[[#This Row],[alias]]</f>
        <v>sam_60155</v>
      </c>
      <c r="X72" s="65"/>
      <c r="Z72" s="51"/>
      <c r="AA72" s="51"/>
      <c r="AB72" s="51"/>
      <c r="AC72" s="51"/>
      <c r="AD72" s="51"/>
      <c r="AE72" s="51"/>
      <c r="AF72" s="51"/>
    </row>
    <row r="73" spans="1:32" ht="16">
      <c r="A73" s="1" t="s">
        <v>116</v>
      </c>
      <c r="B73" s="106">
        <f>samples_g[[#This Row],[sample_name]]</f>
        <v>60156</v>
      </c>
      <c r="C73" s="51" t="s">
        <v>440</v>
      </c>
      <c r="D73" s="104" t="s">
        <v>509</v>
      </c>
      <c r="E73" s="104">
        <v>1711323</v>
      </c>
      <c r="F73" s="104" t="s">
        <v>651</v>
      </c>
      <c r="G73" s="104" t="s">
        <v>412</v>
      </c>
      <c r="H73" s="104" t="s">
        <v>683</v>
      </c>
      <c r="I73" s="64">
        <v>70</v>
      </c>
      <c r="J73" s="104" t="s">
        <v>415</v>
      </c>
      <c r="K73" s="65" t="s">
        <v>416</v>
      </c>
      <c r="L73" s="105" t="s">
        <v>476</v>
      </c>
      <c r="M73" s="105" t="s">
        <v>476</v>
      </c>
      <c r="N73" s="105" t="s">
        <v>476</v>
      </c>
      <c r="O73" s="65" t="s">
        <v>507</v>
      </c>
      <c r="P73" s="64"/>
      <c r="Q73" s="107" t="s">
        <v>1060</v>
      </c>
      <c r="R73" s="1"/>
      <c r="S73" s="66" t="s">
        <v>1191</v>
      </c>
      <c r="T73" s="65"/>
      <c r="U73" s="51" t="s">
        <v>1216</v>
      </c>
      <c r="V73" s="51" t="str">
        <f>CONCATENATE("exp_",experiment[[#This Row],[sample_ref]])</f>
        <v>exp_sam_60156</v>
      </c>
      <c r="W73" s="51" t="str">
        <f>samples_g[[#This Row],[alias]]</f>
        <v>sam_60156</v>
      </c>
      <c r="X73" s="65"/>
      <c r="Z73" s="51"/>
      <c r="AA73" s="51"/>
      <c r="AB73" s="51"/>
      <c r="AC73" s="51"/>
      <c r="AD73" s="51"/>
      <c r="AE73" s="51"/>
      <c r="AF73" s="51"/>
    </row>
    <row r="74" spans="1:32" ht="16">
      <c r="A74" s="1" t="s">
        <v>116</v>
      </c>
      <c r="B74" s="106">
        <f>samples_g[[#This Row],[sample_name]]</f>
        <v>60157</v>
      </c>
      <c r="C74" s="51" t="s">
        <v>440</v>
      </c>
      <c r="D74" s="104" t="s">
        <v>509</v>
      </c>
      <c r="E74" s="104">
        <v>1711324</v>
      </c>
      <c r="F74" s="104" t="s">
        <v>651</v>
      </c>
      <c r="G74" s="104" t="s">
        <v>412</v>
      </c>
      <c r="H74" s="104" t="s">
        <v>683</v>
      </c>
      <c r="I74" s="64">
        <v>70</v>
      </c>
      <c r="J74" s="104" t="s">
        <v>415</v>
      </c>
      <c r="K74" s="65" t="s">
        <v>416</v>
      </c>
      <c r="L74" s="105" t="s">
        <v>476</v>
      </c>
      <c r="M74" s="105" t="s">
        <v>476</v>
      </c>
      <c r="N74" s="105" t="s">
        <v>476</v>
      </c>
      <c r="O74" s="65" t="s">
        <v>507</v>
      </c>
      <c r="P74" s="64"/>
      <c r="Q74" s="107" t="s">
        <v>1060</v>
      </c>
      <c r="R74" s="1"/>
      <c r="S74" s="66" t="s">
        <v>1192</v>
      </c>
      <c r="T74" s="65"/>
      <c r="U74" s="51" t="s">
        <v>1216</v>
      </c>
      <c r="V74" s="51" t="str">
        <f>CONCATENATE("exp_",experiment[[#This Row],[sample_ref]])</f>
        <v>exp_sam_60157</v>
      </c>
      <c r="W74" s="51" t="str">
        <f>samples_g[[#This Row],[alias]]</f>
        <v>sam_60157</v>
      </c>
      <c r="X74" s="65"/>
      <c r="Z74" s="51"/>
      <c r="AA74" s="51"/>
      <c r="AB74" s="51"/>
      <c r="AC74" s="51"/>
      <c r="AD74" s="51"/>
      <c r="AE74" s="51"/>
      <c r="AF74" s="51"/>
    </row>
    <row r="75" spans="1:32" ht="16">
      <c r="A75" s="1" t="s">
        <v>116</v>
      </c>
      <c r="B75" s="106">
        <f>samples_g[[#This Row],[sample_name]]</f>
        <v>60158</v>
      </c>
      <c r="C75" s="51" t="s">
        <v>440</v>
      </c>
      <c r="D75" s="104" t="s">
        <v>509</v>
      </c>
      <c r="E75" s="104">
        <v>1728578</v>
      </c>
      <c r="F75" s="104" t="s">
        <v>651</v>
      </c>
      <c r="G75" s="104" t="s">
        <v>412</v>
      </c>
      <c r="H75" s="104" t="s">
        <v>683</v>
      </c>
      <c r="I75" s="64">
        <v>70</v>
      </c>
      <c r="J75" s="104" t="s">
        <v>415</v>
      </c>
      <c r="K75" s="65" t="s">
        <v>416</v>
      </c>
      <c r="L75" s="105" t="s">
        <v>476</v>
      </c>
      <c r="M75" s="105" t="s">
        <v>476</v>
      </c>
      <c r="N75" s="105" t="s">
        <v>476</v>
      </c>
      <c r="O75" s="65" t="s">
        <v>507</v>
      </c>
      <c r="P75" s="64"/>
      <c r="Q75" s="107" t="s">
        <v>1060</v>
      </c>
      <c r="R75" s="1"/>
      <c r="S75" s="66" t="s">
        <v>1193</v>
      </c>
      <c r="T75" s="65"/>
      <c r="U75" s="51" t="s">
        <v>1216</v>
      </c>
      <c r="V75" s="51" t="str">
        <f>CONCATENATE("exp_",experiment[[#This Row],[sample_ref]])</f>
        <v>exp_sam_60158</v>
      </c>
      <c r="W75" s="51" t="str">
        <f>samples_g[[#This Row],[alias]]</f>
        <v>sam_60158</v>
      </c>
      <c r="X75" s="65"/>
      <c r="Z75" s="51"/>
      <c r="AA75" s="51"/>
      <c r="AB75" s="51"/>
      <c r="AC75" s="51"/>
      <c r="AD75" s="51"/>
      <c r="AE75" s="51"/>
      <c r="AF75" s="51"/>
    </row>
    <row r="76" spans="1:32" ht="16">
      <c r="A76" s="1" t="s">
        <v>116</v>
      </c>
      <c r="B76" s="106">
        <f>samples_g[[#This Row],[sample_name]]</f>
        <v>60159</v>
      </c>
      <c r="C76" s="51" t="s">
        <v>440</v>
      </c>
      <c r="D76" s="104" t="s">
        <v>509</v>
      </c>
      <c r="E76" s="104">
        <v>1711326</v>
      </c>
      <c r="F76" s="104" t="s">
        <v>651</v>
      </c>
      <c r="G76" s="104" t="s">
        <v>412</v>
      </c>
      <c r="H76" s="104" t="s">
        <v>683</v>
      </c>
      <c r="I76" s="64">
        <v>70</v>
      </c>
      <c r="J76" s="104" t="s">
        <v>415</v>
      </c>
      <c r="K76" s="65" t="s">
        <v>416</v>
      </c>
      <c r="L76" s="105" t="s">
        <v>476</v>
      </c>
      <c r="M76" s="105" t="s">
        <v>476</v>
      </c>
      <c r="N76" s="105" t="s">
        <v>476</v>
      </c>
      <c r="O76" s="65" t="s">
        <v>507</v>
      </c>
      <c r="P76" s="64"/>
      <c r="Q76" s="107" t="s">
        <v>1060</v>
      </c>
      <c r="R76" s="1"/>
      <c r="S76" s="66" t="s">
        <v>1194</v>
      </c>
      <c r="T76" s="65"/>
      <c r="U76" s="51" t="s">
        <v>1216</v>
      </c>
      <c r="V76" s="51" t="str">
        <f>CONCATENATE("exp_",experiment[[#This Row],[sample_ref]])</f>
        <v>exp_sam_60159</v>
      </c>
      <c r="W76" s="51" t="str">
        <f>samples_g[[#This Row],[alias]]</f>
        <v>sam_60159</v>
      </c>
      <c r="X76" s="65"/>
      <c r="Z76" s="51"/>
      <c r="AA76" s="51"/>
      <c r="AB76" s="51"/>
      <c r="AC76" s="51"/>
      <c r="AD76" s="51"/>
      <c r="AE76" s="51"/>
      <c r="AF76" s="51"/>
    </row>
    <row r="77" spans="1:32" ht="16">
      <c r="A77" s="1" t="s">
        <v>116</v>
      </c>
      <c r="B77" s="106">
        <f>samples_g[[#This Row],[sample_name]]</f>
        <v>60160</v>
      </c>
      <c r="C77" s="51" t="s">
        <v>440</v>
      </c>
      <c r="D77" s="104" t="s">
        <v>509</v>
      </c>
      <c r="E77" s="104">
        <v>1711327</v>
      </c>
      <c r="F77" s="104" t="s">
        <v>651</v>
      </c>
      <c r="G77" s="104" t="s">
        <v>412</v>
      </c>
      <c r="H77" s="104" t="s">
        <v>683</v>
      </c>
      <c r="I77" s="64">
        <v>70</v>
      </c>
      <c r="J77" s="104" t="s">
        <v>415</v>
      </c>
      <c r="K77" s="65" t="s">
        <v>416</v>
      </c>
      <c r="L77" s="105" t="s">
        <v>476</v>
      </c>
      <c r="M77" s="105" t="s">
        <v>476</v>
      </c>
      <c r="N77" s="105" t="s">
        <v>476</v>
      </c>
      <c r="O77" s="65" t="s">
        <v>507</v>
      </c>
      <c r="P77" s="64"/>
      <c r="Q77" s="107" t="s">
        <v>1060</v>
      </c>
      <c r="R77" s="1"/>
      <c r="S77" s="66" t="s">
        <v>1195</v>
      </c>
      <c r="T77" s="65"/>
      <c r="U77" s="51" t="s">
        <v>1216</v>
      </c>
      <c r="V77" s="51" t="str">
        <f>CONCATENATE("exp_",experiment[[#This Row],[sample_ref]])</f>
        <v>exp_sam_60160</v>
      </c>
      <c r="W77" s="51" t="str">
        <f>samples_g[[#This Row],[alias]]</f>
        <v>sam_60160</v>
      </c>
      <c r="X77" s="65"/>
      <c r="Z77" s="51"/>
      <c r="AA77" s="51"/>
      <c r="AB77" s="51"/>
      <c r="AC77" s="51"/>
      <c r="AD77" s="51"/>
      <c r="AE77" s="51"/>
      <c r="AF77" s="51"/>
    </row>
    <row r="78" spans="1:32" ht="16">
      <c r="A78" s="1" t="s">
        <v>116</v>
      </c>
      <c r="B78" s="106">
        <f>samples_g[[#This Row],[sample_name]]</f>
        <v>60161</v>
      </c>
      <c r="C78" s="51" t="s">
        <v>440</v>
      </c>
      <c r="D78" s="104" t="s">
        <v>509</v>
      </c>
      <c r="E78" s="104">
        <v>1711328</v>
      </c>
      <c r="F78" s="104" t="s">
        <v>651</v>
      </c>
      <c r="G78" s="104" t="s">
        <v>412</v>
      </c>
      <c r="H78" s="104" t="s">
        <v>683</v>
      </c>
      <c r="I78" s="64">
        <v>70</v>
      </c>
      <c r="J78" s="104" t="s">
        <v>415</v>
      </c>
      <c r="K78" s="65" t="s">
        <v>416</v>
      </c>
      <c r="L78" s="105" t="s">
        <v>476</v>
      </c>
      <c r="M78" s="105" t="s">
        <v>476</v>
      </c>
      <c r="N78" s="105" t="s">
        <v>476</v>
      </c>
      <c r="O78" s="65" t="s">
        <v>507</v>
      </c>
      <c r="P78" s="64"/>
      <c r="Q78" s="107" t="s">
        <v>1060</v>
      </c>
      <c r="R78" s="1"/>
      <c r="S78" s="66" t="s">
        <v>1196</v>
      </c>
      <c r="T78" s="65"/>
      <c r="U78" s="51" t="s">
        <v>1216</v>
      </c>
      <c r="V78" s="51" t="str">
        <f>CONCATENATE("exp_",experiment[[#This Row],[sample_ref]])</f>
        <v>exp_sam_60161</v>
      </c>
      <c r="W78" s="51" t="str">
        <f>samples_g[[#This Row],[alias]]</f>
        <v>sam_60161</v>
      </c>
      <c r="X78" s="65"/>
      <c r="Z78" s="51"/>
      <c r="AA78" s="51"/>
      <c r="AB78" s="51"/>
      <c r="AC78" s="51"/>
      <c r="AD78" s="51"/>
      <c r="AE78" s="51"/>
      <c r="AF78" s="51"/>
    </row>
    <row r="79" spans="1:32" ht="16">
      <c r="A79" s="1" t="s">
        <v>116</v>
      </c>
      <c r="B79" s="106">
        <f>samples_g[[#This Row],[sample_name]]</f>
        <v>60162</v>
      </c>
      <c r="C79" s="51" t="s">
        <v>440</v>
      </c>
      <c r="D79" s="104" t="s">
        <v>509</v>
      </c>
      <c r="E79" s="104">
        <v>1711329</v>
      </c>
      <c r="F79" s="104" t="s">
        <v>651</v>
      </c>
      <c r="G79" s="104" t="s">
        <v>412</v>
      </c>
      <c r="H79" s="104" t="s">
        <v>683</v>
      </c>
      <c r="I79" s="64">
        <v>70</v>
      </c>
      <c r="J79" s="104" t="s">
        <v>415</v>
      </c>
      <c r="K79" s="65" t="s">
        <v>416</v>
      </c>
      <c r="L79" s="105" t="s">
        <v>476</v>
      </c>
      <c r="M79" s="105" t="s">
        <v>476</v>
      </c>
      <c r="N79" s="105" t="s">
        <v>476</v>
      </c>
      <c r="O79" s="65" t="s">
        <v>507</v>
      </c>
      <c r="P79" s="64"/>
      <c r="Q79" s="107" t="s">
        <v>1060</v>
      </c>
      <c r="R79" s="1"/>
      <c r="S79" s="66" t="s">
        <v>1197</v>
      </c>
      <c r="T79" s="65"/>
      <c r="U79" s="51" t="s">
        <v>1216</v>
      </c>
      <c r="V79" s="51" t="str">
        <f>CONCATENATE("exp_",experiment[[#This Row],[sample_ref]])</f>
        <v>exp_sam_60162</v>
      </c>
      <c r="W79" s="51" t="str">
        <f>samples_g[[#This Row],[alias]]</f>
        <v>sam_60162</v>
      </c>
      <c r="X79" s="65"/>
      <c r="Z79" s="51"/>
      <c r="AA79" s="51"/>
      <c r="AB79" s="51"/>
      <c r="AC79" s="51"/>
      <c r="AD79" s="51"/>
      <c r="AE79" s="51"/>
      <c r="AF79" s="51"/>
    </row>
    <row r="80" spans="1:32" ht="16">
      <c r="A80" s="1" t="s">
        <v>116</v>
      </c>
      <c r="B80" s="106">
        <f>samples_g[[#This Row],[sample_name]]</f>
        <v>60163</v>
      </c>
      <c r="C80" s="51" t="s">
        <v>440</v>
      </c>
      <c r="D80" s="104" t="s">
        <v>509</v>
      </c>
      <c r="E80" s="104">
        <v>1728580</v>
      </c>
      <c r="F80" s="104" t="s">
        <v>651</v>
      </c>
      <c r="G80" s="104" t="s">
        <v>412</v>
      </c>
      <c r="H80" s="104" t="s">
        <v>683</v>
      </c>
      <c r="I80" s="64">
        <v>70</v>
      </c>
      <c r="J80" s="104" t="s">
        <v>415</v>
      </c>
      <c r="K80" s="65" t="s">
        <v>416</v>
      </c>
      <c r="L80" s="105" t="s">
        <v>476</v>
      </c>
      <c r="M80" s="105" t="s">
        <v>476</v>
      </c>
      <c r="N80" s="105" t="s">
        <v>476</v>
      </c>
      <c r="O80" s="65" t="s">
        <v>507</v>
      </c>
      <c r="P80" s="64"/>
      <c r="Q80" s="107" t="s">
        <v>1060</v>
      </c>
      <c r="R80" s="1"/>
      <c r="S80" s="66" t="s">
        <v>1198</v>
      </c>
      <c r="T80" s="65"/>
      <c r="U80" s="51" t="s">
        <v>1216</v>
      </c>
      <c r="V80" s="51" t="str">
        <f>CONCATENATE("exp_",experiment[[#This Row],[sample_ref]])</f>
        <v>exp_sam_60163</v>
      </c>
      <c r="W80" s="51" t="str">
        <f>samples_g[[#This Row],[alias]]</f>
        <v>sam_60163</v>
      </c>
      <c r="X80" s="65"/>
      <c r="Z80" s="51"/>
      <c r="AA80" s="51"/>
      <c r="AB80" s="51"/>
      <c r="AC80" s="51"/>
      <c r="AD80" s="51"/>
      <c r="AE80" s="51"/>
      <c r="AF80" s="51"/>
    </row>
    <row r="81" spans="1:32" ht="16">
      <c r="A81" s="1" t="s">
        <v>116</v>
      </c>
      <c r="B81" s="106">
        <f>samples_g[[#This Row],[sample_name]]</f>
        <v>60164</v>
      </c>
      <c r="C81" s="51" t="s">
        <v>440</v>
      </c>
      <c r="D81" s="104" t="s">
        <v>509</v>
      </c>
      <c r="E81" s="104">
        <v>1711331</v>
      </c>
      <c r="F81" s="104" t="s">
        <v>651</v>
      </c>
      <c r="G81" s="104" t="s">
        <v>412</v>
      </c>
      <c r="H81" s="104" t="s">
        <v>683</v>
      </c>
      <c r="I81" s="64">
        <v>70</v>
      </c>
      <c r="J81" s="104" t="s">
        <v>415</v>
      </c>
      <c r="K81" s="65" t="s">
        <v>416</v>
      </c>
      <c r="L81" s="105" t="s">
        <v>476</v>
      </c>
      <c r="M81" s="105" t="s">
        <v>476</v>
      </c>
      <c r="N81" s="105" t="s">
        <v>476</v>
      </c>
      <c r="O81" s="65" t="s">
        <v>507</v>
      </c>
      <c r="P81" s="64"/>
      <c r="Q81" s="107" t="s">
        <v>1060</v>
      </c>
      <c r="R81" s="1"/>
      <c r="S81" s="66" t="s">
        <v>1199</v>
      </c>
      <c r="T81" s="65"/>
      <c r="U81" s="51" t="s">
        <v>1216</v>
      </c>
      <c r="V81" s="51" t="str">
        <f>CONCATENATE("exp_",experiment[[#This Row],[sample_ref]])</f>
        <v>exp_sam_60164</v>
      </c>
      <c r="W81" s="51" t="str">
        <f>samples_g[[#This Row],[alias]]</f>
        <v>sam_60164</v>
      </c>
      <c r="X81" s="65"/>
      <c r="Z81" s="51"/>
      <c r="AA81" s="51"/>
      <c r="AB81" s="51"/>
      <c r="AC81" s="51"/>
      <c r="AD81" s="51"/>
      <c r="AE81" s="51"/>
      <c r="AF81" s="51"/>
    </row>
    <row r="82" spans="1:32" ht="16">
      <c r="A82" s="1" t="s">
        <v>116</v>
      </c>
      <c r="B82" s="106">
        <f>samples_g[[#This Row],[sample_name]]</f>
        <v>60165</v>
      </c>
      <c r="C82" s="51" t="s">
        <v>440</v>
      </c>
      <c r="D82" s="104" t="s">
        <v>509</v>
      </c>
      <c r="E82" s="104">
        <v>1711332</v>
      </c>
      <c r="F82" s="104" t="s">
        <v>651</v>
      </c>
      <c r="G82" s="104" t="s">
        <v>412</v>
      </c>
      <c r="H82" s="104" t="s">
        <v>683</v>
      </c>
      <c r="I82" s="64">
        <v>70</v>
      </c>
      <c r="J82" s="104" t="s">
        <v>415</v>
      </c>
      <c r="K82" s="65" t="s">
        <v>416</v>
      </c>
      <c r="L82" s="105" t="s">
        <v>476</v>
      </c>
      <c r="M82" s="105" t="s">
        <v>476</v>
      </c>
      <c r="N82" s="105" t="s">
        <v>476</v>
      </c>
      <c r="O82" s="65" t="s">
        <v>507</v>
      </c>
      <c r="P82" s="64"/>
      <c r="Q82" s="107" t="s">
        <v>1060</v>
      </c>
      <c r="R82" s="1"/>
      <c r="S82" s="66" t="s">
        <v>1200</v>
      </c>
      <c r="T82" s="65"/>
      <c r="U82" s="51" t="s">
        <v>1216</v>
      </c>
      <c r="V82" s="51" t="str">
        <f>CONCATENATE("exp_",experiment[[#This Row],[sample_ref]])</f>
        <v>exp_sam_60165</v>
      </c>
      <c r="W82" s="51" t="str">
        <f>samples_g[[#This Row],[alias]]</f>
        <v>sam_60165</v>
      </c>
      <c r="X82" s="65"/>
      <c r="Z82" s="51"/>
      <c r="AA82" s="51"/>
      <c r="AB82" s="51"/>
      <c r="AC82" s="51"/>
      <c r="AD82" s="51"/>
      <c r="AE82" s="51"/>
      <c r="AF82" s="51"/>
    </row>
    <row r="83" spans="1:32" ht="16">
      <c r="A83" s="1" t="s">
        <v>116</v>
      </c>
      <c r="B83" s="106">
        <f>samples_g[[#This Row],[sample_name]]</f>
        <v>60166</v>
      </c>
      <c r="C83" s="51" t="s">
        <v>440</v>
      </c>
      <c r="D83" s="104" t="s">
        <v>509</v>
      </c>
      <c r="E83" s="104">
        <v>1711333</v>
      </c>
      <c r="F83" s="104" t="s">
        <v>651</v>
      </c>
      <c r="G83" s="104" t="s">
        <v>412</v>
      </c>
      <c r="H83" s="104" t="s">
        <v>683</v>
      </c>
      <c r="I83" s="64">
        <v>70</v>
      </c>
      <c r="J83" s="104" t="s">
        <v>415</v>
      </c>
      <c r="K83" s="65" t="s">
        <v>416</v>
      </c>
      <c r="L83" s="105" t="s">
        <v>476</v>
      </c>
      <c r="M83" s="105" t="s">
        <v>476</v>
      </c>
      <c r="N83" s="105" t="s">
        <v>476</v>
      </c>
      <c r="O83" s="65" t="s">
        <v>507</v>
      </c>
      <c r="P83" s="64"/>
      <c r="Q83" s="107" t="s">
        <v>1060</v>
      </c>
      <c r="R83" s="1"/>
      <c r="S83" s="66" t="s">
        <v>1201</v>
      </c>
      <c r="T83" s="65"/>
      <c r="U83" s="51" t="s">
        <v>1216</v>
      </c>
      <c r="V83" s="51" t="str">
        <f>CONCATENATE("exp_",experiment[[#This Row],[sample_ref]])</f>
        <v>exp_sam_60166</v>
      </c>
      <c r="W83" s="51" t="str">
        <f>samples_g[[#This Row],[alias]]</f>
        <v>sam_60166</v>
      </c>
      <c r="X83" s="65"/>
      <c r="Z83" s="51"/>
      <c r="AA83" s="51"/>
      <c r="AB83" s="51"/>
      <c r="AC83" s="51"/>
      <c r="AD83" s="51"/>
      <c r="AE83" s="51"/>
      <c r="AF83" s="51"/>
    </row>
    <row r="84" spans="1:32" ht="16">
      <c r="A84" s="1" t="s">
        <v>116</v>
      </c>
      <c r="B84" s="106">
        <f>samples_g[[#This Row],[sample_name]]</f>
        <v>60167</v>
      </c>
      <c r="C84" s="51" t="s">
        <v>440</v>
      </c>
      <c r="D84" s="104" t="s">
        <v>509</v>
      </c>
      <c r="E84" s="104">
        <v>1711334</v>
      </c>
      <c r="F84" s="104" t="s">
        <v>651</v>
      </c>
      <c r="G84" s="104" t="s">
        <v>412</v>
      </c>
      <c r="H84" s="104" t="s">
        <v>683</v>
      </c>
      <c r="I84" s="64">
        <v>70</v>
      </c>
      <c r="J84" s="104" t="s">
        <v>415</v>
      </c>
      <c r="K84" s="65" t="s">
        <v>416</v>
      </c>
      <c r="L84" s="105" t="s">
        <v>476</v>
      </c>
      <c r="M84" s="105" t="s">
        <v>476</v>
      </c>
      <c r="N84" s="105" t="s">
        <v>476</v>
      </c>
      <c r="O84" s="65" t="s">
        <v>507</v>
      </c>
      <c r="P84" s="64"/>
      <c r="Q84" s="107" t="s">
        <v>1060</v>
      </c>
      <c r="R84" s="1"/>
      <c r="S84" s="66" t="s">
        <v>1202</v>
      </c>
      <c r="T84" s="65"/>
      <c r="U84" s="51" t="s">
        <v>1216</v>
      </c>
      <c r="V84" s="51" t="str">
        <f>CONCATENATE("exp_",experiment[[#This Row],[sample_ref]])</f>
        <v>exp_sam_60167</v>
      </c>
      <c r="W84" s="51" t="str">
        <f>samples_g[[#This Row],[alias]]</f>
        <v>sam_60167</v>
      </c>
      <c r="X84" s="65"/>
      <c r="Z84" s="51"/>
      <c r="AA84" s="51"/>
      <c r="AB84" s="51"/>
      <c r="AC84" s="51"/>
      <c r="AD84" s="51"/>
      <c r="AE84" s="51"/>
      <c r="AF84" s="51"/>
    </row>
    <row r="85" spans="1:32" ht="16">
      <c r="A85" s="1" t="s">
        <v>116</v>
      </c>
      <c r="B85" s="106">
        <f>samples_g[[#This Row],[sample_name]]</f>
        <v>60168</v>
      </c>
      <c r="C85" s="51" t="s">
        <v>440</v>
      </c>
      <c r="D85" s="104" t="s">
        <v>509</v>
      </c>
      <c r="E85" s="104">
        <v>1711335</v>
      </c>
      <c r="F85" s="104" t="s">
        <v>651</v>
      </c>
      <c r="G85" s="104" t="s">
        <v>412</v>
      </c>
      <c r="H85" s="104" t="s">
        <v>683</v>
      </c>
      <c r="I85" s="64">
        <v>70</v>
      </c>
      <c r="J85" s="104" t="s">
        <v>415</v>
      </c>
      <c r="K85" s="65" t="s">
        <v>416</v>
      </c>
      <c r="L85" s="105" t="s">
        <v>476</v>
      </c>
      <c r="M85" s="105" t="s">
        <v>476</v>
      </c>
      <c r="N85" s="105" t="s">
        <v>476</v>
      </c>
      <c r="O85" s="65" t="s">
        <v>507</v>
      </c>
      <c r="P85" s="64"/>
      <c r="Q85" s="107" t="s">
        <v>1060</v>
      </c>
      <c r="R85" s="1"/>
      <c r="S85" s="66" t="s">
        <v>1203</v>
      </c>
      <c r="T85" s="65"/>
      <c r="U85" s="51" t="s">
        <v>1216</v>
      </c>
      <c r="V85" s="51" t="str">
        <f>CONCATENATE("exp_",experiment[[#This Row],[sample_ref]])</f>
        <v>exp_sam_60168</v>
      </c>
      <c r="W85" s="51" t="str">
        <f>samples_g[[#This Row],[alias]]</f>
        <v>sam_60168</v>
      </c>
      <c r="X85" s="65"/>
      <c r="Z85" s="51"/>
      <c r="AA85" s="51"/>
      <c r="AB85" s="51"/>
      <c r="AC85" s="51"/>
      <c r="AD85" s="51"/>
      <c r="AE85" s="51"/>
      <c r="AF85" s="51"/>
    </row>
    <row r="86" spans="1:32" ht="16">
      <c r="A86" s="1" t="s">
        <v>116</v>
      </c>
      <c r="B86" s="106">
        <f>samples_g[[#This Row],[sample_name]]</f>
        <v>60169</v>
      </c>
      <c r="C86" s="51" t="s">
        <v>440</v>
      </c>
      <c r="D86" s="104" t="s">
        <v>509</v>
      </c>
      <c r="E86" s="104">
        <v>1711336</v>
      </c>
      <c r="F86" s="104" t="s">
        <v>651</v>
      </c>
      <c r="G86" s="104" t="s">
        <v>412</v>
      </c>
      <c r="H86" s="104" t="s">
        <v>683</v>
      </c>
      <c r="I86" s="64">
        <v>70</v>
      </c>
      <c r="J86" s="104" t="s">
        <v>415</v>
      </c>
      <c r="K86" s="65" t="s">
        <v>416</v>
      </c>
      <c r="L86" s="105" t="s">
        <v>476</v>
      </c>
      <c r="M86" s="105" t="s">
        <v>476</v>
      </c>
      <c r="N86" s="105" t="s">
        <v>476</v>
      </c>
      <c r="O86" s="65" t="s">
        <v>507</v>
      </c>
      <c r="P86" s="64"/>
      <c r="Q86" s="107" t="s">
        <v>1060</v>
      </c>
      <c r="R86" s="1"/>
      <c r="S86" s="66" t="s">
        <v>1204</v>
      </c>
      <c r="T86" s="65"/>
      <c r="U86" s="51" t="s">
        <v>1216</v>
      </c>
      <c r="V86" s="51" t="str">
        <f>CONCATENATE("exp_",experiment[[#This Row],[sample_ref]])</f>
        <v>exp_sam_60169</v>
      </c>
      <c r="W86" s="51" t="str">
        <f>samples_g[[#This Row],[alias]]</f>
        <v>sam_60169</v>
      </c>
      <c r="X86" s="65"/>
      <c r="Z86" s="51"/>
      <c r="AA86" s="51"/>
      <c r="AB86" s="51"/>
      <c r="AC86" s="51"/>
      <c r="AD86" s="51"/>
      <c r="AE86" s="51"/>
      <c r="AF86" s="51"/>
    </row>
    <row r="87" spans="1:32" ht="16">
      <c r="A87" s="1" t="s">
        <v>116</v>
      </c>
      <c r="B87" s="106">
        <f>samples_g[[#This Row],[sample_name]]</f>
        <v>60171</v>
      </c>
      <c r="C87" s="51" t="s">
        <v>440</v>
      </c>
      <c r="D87" s="104" t="s">
        <v>509</v>
      </c>
      <c r="E87" s="104">
        <v>1728582</v>
      </c>
      <c r="F87" s="104" t="s">
        <v>651</v>
      </c>
      <c r="G87" s="104" t="s">
        <v>412</v>
      </c>
      <c r="H87" s="104" t="s">
        <v>683</v>
      </c>
      <c r="I87" s="64">
        <v>70</v>
      </c>
      <c r="J87" s="104" t="s">
        <v>415</v>
      </c>
      <c r="K87" s="65" t="s">
        <v>416</v>
      </c>
      <c r="L87" s="105" t="s">
        <v>476</v>
      </c>
      <c r="M87" s="105" t="s">
        <v>476</v>
      </c>
      <c r="N87" s="105" t="s">
        <v>476</v>
      </c>
      <c r="O87" s="65" t="s">
        <v>507</v>
      </c>
      <c r="P87" s="64"/>
      <c r="Q87" s="107" t="s">
        <v>1060</v>
      </c>
      <c r="R87" s="1"/>
      <c r="S87" s="66" t="s">
        <v>1205</v>
      </c>
      <c r="T87" s="65"/>
      <c r="U87" s="51" t="s">
        <v>1216</v>
      </c>
      <c r="V87" s="51" t="str">
        <f>CONCATENATE("exp_",experiment[[#This Row],[sample_ref]])</f>
        <v>exp_sam_60171</v>
      </c>
      <c r="W87" s="51" t="str">
        <f>samples_g[[#This Row],[alias]]</f>
        <v>sam_60171</v>
      </c>
      <c r="X87" s="65"/>
      <c r="Z87" s="51"/>
      <c r="AA87" s="51"/>
      <c r="AB87" s="51"/>
      <c r="AC87" s="51"/>
      <c r="AD87" s="51"/>
      <c r="AE87" s="51"/>
      <c r="AF87" s="51"/>
    </row>
    <row r="88" spans="1:32" ht="16">
      <c r="A88" s="1" t="s">
        <v>116</v>
      </c>
      <c r="B88" s="106">
        <f>samples_g[[#This Row],[sample_name]]</f>
        <v>60172</v>
      </c>
      <c r="C88" s="51" t="s">
        <v>440</v>
      </c>
      <c r="D88" s="104" t="s">
        <v>509</v>
      </c>
      <c r="E88" s="104">
        <v>1711339</v>
      </c>
      <c r="F88" s="104" t="s">
        <v>651</v>
      </c>
      <c r="G88" s="104" t="s">
        <v>412</v>
      </c>
      <c r="H88" s="104" t="s">
        <v>683</v>
      </c>
      <c r="I88" s="64">
        <v>70</v>
      </c>
      <c r="J88" s="104" t="s">
        <v>415</v>
      </c>
      <c r="K88" s="65" t="s">
        <v>416</v>
      </c>
      <c r="L88" s="105" t="s">
        <v>476</v>
      </c>
      <c r="M88" s="105" t="s">
        <v>476</v>
      </c>
      <c r="N88" s="105" t="s">
        <v>476</v>
      </c>
      <c r="O88" s="65" t="s">
        <v>507</v>
      </c>
      <c r="P88" s="64"/>
      <c r="Q88" s="107" t="s">
        <v>1060</v>
      </c>
      <c r="R88" s="1"/>
      <c r="S88" s="66" t="s">
        <v>1206</v>
      </c>
      <c r="T88" s="65"/>
      <c r="U88" s="51" t="s">
        <v>1216</v>
      </c>
      <c r="V88" s="51" t="str">
        <f>CONCATENATE("exp_",experiment[[#This Row],[sample_ref]])</f>
        <v>exp_sam_60172</v>
      </c>
      <c r="W88" s="51" t="str">
        <f>samples_g[[#This Row],[alias]]</f>
        <v>sam_60172</v>
      </c>
      <c r="X88" s="65"/>
      <c r="Z88" s="51"/>
      <c r="AA88" s="51"/>
      <c r="AB88" s="51"/>
      <c r="AC88" s="51"/>
      <c r="AD88" s="51"/>
      <c r="AE88" s="51"/>
      <c r="AF88" s="51"/>
    </row>
    <row r="89" spans="1:32" ht="16">
      <c r="A89" s="1" t="s">
        <v>116</v>
      </c>
      <c r="B89" s="106">
        <f>samples_g[[#This Row],[sample_name]]</f>
        <v>60173</v>
      </c>
      <c r="C89" s="51" t="s">
        <v>440</v>
      </c>
      <c r="D89" s="104" t="s">
        <v>509</v>
      </c>
      <c r="E89" s="104">
        <v>1711340</v>
      </c>
      <c r="F89" s="104" t="s">
        <v>651</v>
      </c>
      <c r="G89" s="104" t="s">
        <v>412</v>
      </c>
      <c r="H89" s="104" t="s">
        <v>683</v>
      </c>
      <c r="I89" s="64">
        <v>70</v>
      </c>
      <c r="J89" s="104" t="s">
        <v>415</v>
      </c>
      <c r="K89" s="65" t="s">
        <v>416</v>
      </c>
      <c r="L89" s="105" t="s">
        <v>476</v>
      </c>
      <c r="M89" s="105" t="s">
        <v>476</v>
      </c>
      <c r="N89" s="105" t="s">
        <v>476</v>
      </c>
      <c r="O89" s="65" t="s">
        <v>507</v>
      </c>
      <c r="P89" s="64"/>
      <c r="Q89" s="107" t="s">
        <v>1060</v>
      </c>
      <c r="R89" s="1"/>
      <c r="S89" s="66" t="s">
        <v>1207</v>
      </c>
      <c r="T89" s="65"/>
      <c r="U89" s="51" t="s">
        <v>1216</v>
      </c>
      <c r="V89" s="51" t="str">
        <f>CONCATENATE("exp_",experiment[[#This Row],[sample_ref]])</f>
        <v>exp_sam_60173</v>
      </c>
      <c r="W89" s="51" t="str">
        <f>samples_g[[#This Row],[alias]]</f>
        <v>sam_60173</v>
      </c>
      <c r="X89" s="65"/>
      <c r="Z89" s="51"/>
      <c r="AA89" s="51"/>
      <c r="AB89" s="51"/>
      <c r="AC89" s="51"/>
      <c r="AD89" s="51"/>
      <c r="AE89" s="51"/>
      <c r="AF89" s="51"/>
    </row>
    <row r="90" spans="1:32" ht="16">
      <c r="A90" s="1" t="s">
        <v>116</v>
      </c>
      <c r="B90" s="106">
        <f>samples_g[[#This Row],[sample_name]]</f>
        <v>60174</v>
      </c>
      <c r="C90" s="51" t="s">
        <v>440</v>
      </c>
      <c r="D90" s="104" t="s">
        <v>509</v>
      </c>
      <c r="E90" s="104">
        <v>1711341</v>
      </c>
      <c r="F90" s="104" t="s">
        <v>651</v>
      </c>
      <c r="G90" s="104" t="s">
        <v>412</v>
      </c>
      <c r="H90" s="104" t="s">
        <v>683</v>
      </c>
      <c r="I90" s="64">
        <v>70</v>
      </c>
      <c r="J90" s="104" t="s">
        <v>415</v>
      </c>
      <c r="K90" s="65" t="s">
        <v>416</v>
      </c>
      <c r="L90" s="105" t="s">
        <v>476</v>
      </c>
      <c r="M90" s="105" t="s">
        <v>476</v>
      </c>
      <c r="N90" s="105" t="s">
        <v>476</v>
      </c>
      <c r="O90" s="65" t="s">
        <v>507</v>
      </c>
      <c r="P90" s="64"/>
      <c r="Q90" s="107" t="s">
        <v>1060</v>
      </c>
      <c r="R90" s="1"/>
      <c r="S90" s="66" t="s">
        <v>1208</v>
      </c>
      <c r="T90" s="65"/>
      <c r="U90" s="51" t="s">
        <v>1216</v>
      </c>
      <c r="V90" s="51" t="str">
        <f>CONCATENATE("exp_",experiment[[#This Row],[sample_ref]])</f>
        <v>exp_sam_60174</v>
      </c>
      <c r="W90" s="51" t="str">
        <f>samples_g[[#This Row],[alias]]</f>
        <v>sam_60174</v>
      </c>
      <c r="X90" s="65"/>
      <c r="Z90" s="51"/>
      <c r="AA90" s="51"/>
      <c r="AB90" s="51"/>
      <c r="AC90" s="51"/>
      <c r="AD90" s="51"/>
      <c r="AE90" s="51"/>
      <c r="AF90" s="51"/>
    </row>
    <row r="91" spans="1:32" ht="16">
      <c r="A91" s="1" t="s">
        <v>116</v>
      </c>
      <c r="B91" s="106">
        <f>samples_g[[#This Row],[sample_name]]</f>
        <v>60175</v>
      </c>
      <c r="C91" s="51" t="s">
        <v>440</v>
      </c>
      <c r="D91" s="104" t="s">
        <v>509</v>
      </c>
      <c r="E91" s="104">
        <v>1711342</v>
      </c>
      <c r="F91" s="104" t="s">
        <v>651</v>
      </c>
      <c r="G91" s="104" t="s">
        <v>412</v>
      </c>
      <c r="H91" s="104" t="s">
        <v>683</v>
      </c>
      <c r="I91" s="64">
        <v>70</v>
      </c>
      <c r="J91" s="104" t="s">
        <v>415</v>
      </c>
      <c r="K91" s="65" t="s">
        <v>416</v>
      </c>
      <c r="L91" s="105" t="s">
        <v>476</v>
      </c>
      <c r="M91" s="105" t="s">
        <v>476</v>
      </c>
      <c r="N91" s="105" t="s">
        <v>476</v>
      </c>
      <c r="O91" s="65" t="s">
        <v>507</v>
      </c>
      <c r="P91" s="64"/>
      <c r="Q91" s="107" t="s">
        <v>1060</v>
      </c>
      <c r="R91" s="1"/>
      <c r="S91" s="66" t="s">
        <v>1209</v>
      </c>
      <c r="T91" s="65"/>
      <c r="U91" s="51" t="s">
        <v>1216</v>
      </c>
      <c r="V91" s="51" t="str">
        <f>CONCATENATE("exp_",experiment[[#This Row],[sample_ref]])</f>
        <v>exp_sam_60175</v>
      </c>
      <c r="W91" s="51" t="str">
        <f>samples_g[[#This Row],[alias]]</f>
        <v>sam_60175</v>
      </c>
      <c r="X91" s="65"/>
      <c r="Z91" s="51"/>
      <c r="AA91" s="51"/>
      <c r="AB91" s="51"/>
      <c r="AC91" s="51"/>
      <c r="AD91" s="51"/>
      <c r="AE91" s="51"/>
      <c r="AF91" s="51"/>
    </row>
    <row r="92" spans="1:32" ht="16">
      <c r="A92" s="1" t="s">
        <v>116</v>
      </c>
      <c r="B92" s="106">
        <f>samples_g[[#This Row],[sample_name]]</f>
        <v>60176</v>
      </c>
      <c r="C92" s="51" t="s">
        <v>440</v>
      </c>
      <c r="D92" s="104" t="s">
        <v>509</v>
      </c>
      <c r="E92" s="104">
        <v>1728585</v>
      </c>
      <c r="F92" s="104" t="s">
        <v>651</v>
      </c>
      <c r="G92" s="104" t="s">
        <v>412</v>
      </c>
      <c r="H92" s="104" t="s">
        <v>683</v>
      </c>
      <c r="I92" s="64">
        <v>70</v>
      </c>
      <c r="J92" s="104" t="s">
        <v>415</v>
      </c>
      <c r="K92" s="65" t="s">
        <v>416</v>
      </c>
      <c r="L92" s="105" t="s">
        <v>476</v>
      </c>
      <c r="M92" s="105" t="s">
        <v>476</v>
      </c>
      <c r="N92" s="105" t="s">
        <v>476</v>
      </c>
      <c r="O92" s="65" t="s">
        <v>507</v>
      </c>
      <c r="P92" s="64"/>
      <c r="Q92" s="107" t="s">
        <v>1060</v>
      </c>
      <c r="R92" s="1"/>
      <c r="S92" s="66" t="s">
        <v>1210</v>
      </c>
      <c r="T92" s="65"/>
      <c r="U92" s="51" t="s">
        <v>1216</v>
      </c>
      <c r="V92" s="51" t="str">
        <f>CONCATENATE("exp_",experiment[[#This Row],[sample_ref]])</f>
        <v>exp_sam_60176</v>
      </c>
      <c r="W92" s="51" t="str">
        <f>samples_g[[#This Row],[alias]]</f>
        <v>sam_60176</v>
      </c>
      <c r="X92" s="65"/>
      <c r="Z92" s="51"/>
      <c r="AA92" s="51"/>
      <c r="AB92" s="51"/>
      <c r="AC92" s="51"/>
      <c r="AD92" s="51"/>
      <c r="AE92" s="51"/>
      <c r="AF92" s="51"/>
    </row>
    <row r="93" spans="1:32" ht="16">
      <c r="A93" s="1" t="s">
        <v>116</v>
      </c>
      <c r="B93" s="106">
        <f>samples_g[[#This Row],[sample_name]]</f>
        <v>60177</v>
      </c>
      <c r="C93" s="51" t="s">
        <v>440</v>
      </c>
      <c r="D93" s="104" t="s">
        <v>509</v>
      </c>
      <c r="E93" s="104">
        <v>1711344</v>
      </c>
      <c r="F93" s="104" t="s">
        <v>651</v>
      </c>
      <c r="G93" s="104" t="s">
        <v>412</v>
      </c>
      <c r="H93" s="104" t="s">
        <v>683</v>
      </c>
      <c r="I93" s="64">
        <v>70</v>
      </c>
      <c r="J93" s="104" t="s">
        <v>415</v>
      </c>
      <c r="K93" s="65" t="s">
        <v>416</v>
      </c>
      <c r="L93" s="105" t="s">
        <v>476</v>
      </c>
      <c r="M93" s="105" t="s">
        <v>476</v>
      </c>
      <c r="N93" s="105" t="s">
        <v>476</v>
      </c>
      <c r="O93" s="65" t="s">
        <v>507</v>
      </c>
      <c r="P93" s="64"/>
      <c r="Q93" s="107" t="s">
        <v>1060</v>
      </c>
      <c r="R93" s="1"/>
      <c r="S93" s="66" t="s">
        <v>1211</v>
      </c>
      <c r="T93" s="65"/>
      <c r="U93" s="51" t="s">
        <v>1216</v>
      </c>
      <c r="V93" s="51" t="str">
        <f>CONCATENATE("exp_",experiment[[#This Row],[sample_ref]])</f>
        <v>exp_sam_60177</v>
      </c>
      <c r="W93" s="51" t="str">
        <f>samples_g[[#This Row],[alias]]</f>
        <v>sam_60177</v>
      </c>
      <c r="X93" s="65"/>
      <c r="Z93" s="51"/>
      <c r="AA93" s="51"/>
      <c r="AB93" s="51"/>
      <c r="AC93" s="51"/>
      <c r="AD93" s="51"/>
      <c r="AE93" s="51"/>
      <c r="AF93" s="51"/>
    </row>
    <row r="94" spans="1:32" ht="16">
      <c r="A94" s="1" t="s">
        <v>116</v>
      </c>
      <c r="B94" s="106">
        <f>samples_g[[#This Row],[sample_name]]</f>
        <v>60178</v>
      </c>
      <c r="C94" s="51" t="s">
        <v>440</v>
      </c>
      <c r="D94" s="104" t="s">
        <v>509</v>
      </c>
      <c r="E94" s="104">
        <v>1711345</v>
      </c>
      <c r="F94" s="104" t="s">
        <v>651</v>
      </c>
      <c r="G94" s="104" t="s">
        <v>412</v>
      </c>
      <c r="H94" s="104" t="s">
        <v>683</v>
      </c>
      <c r="I94" s="64">
        <v>70</v>
      </c>
      <c r="J94" s="104" t="s">
        <v>415</v>
      </c>
      <c r="K94" s="65" t="s">
        <v>416</v>
      </c>
      <c r="L94" s="105" t="s">
        <v>476</v>
      </c>
      <c r="M94" s="105" t="s">
        <v>476</v>
      </c>
      <c r="N94" s="105" t="s">
        <v>476</v>
      </c>
      <c r="O94" s="65" t="s">
        <v>507</v>
      </c>
      <c r="P94" s="64"/>
      <c r="Q94" s="107" t="s">
        <v>1060</v>
      </c>
      <c r="R94" s="1"/>
      <c r="S94" s="66" t="s">
        <v>1212</v>
      </c>
      <c r="T94" s="65"/>
      <c r="U94" s="51" t="s">
        <v>1216</v>
      </c>
      <c r="V94" s="51" t="str">
        <f>CONCATENATE("exp_",experiment[[#This Row],[sample_ref]])</f>
        <v>exp_sam_60178</v>
      </c>
      <c r="W94" s="51" t="str">
        <f>samples_g[[#This Row],[alias]]</f>
        <v>sam_60178</v>
      </c>
      <c r="X94" s="65"/>
      <c r="Z94" s="51"/>
      <c r="AA94" s="51"/>
      <c r="AB94" s="51"/>
      <c r="AC94" s="51"/>
      <c r="AD94" s="51"/>
      <c r="AE94" s="51"/>
      <c r="AF94" s="51"/>
    </row>
    <row r="95" spans="1:32" ht="16">
      <c r="A95" s="1" t="s">
        <v>116</v>
      </c>
      <c r="B95" s="106">
        <f>samples_g[[#This Row],[sample_name]]</f>
        <v>60179</v>
      </c>
      <c r="C95" s="51" t="s">
        <v>440</v>
      </c>
      <c r="D95" s="104" t="s">
        <v>509</v>
      </c>
      <c r="E95" s="104">
        <v>1711346</v>
      </c>
      <c r="F95" s="104" t="s">
        <v>651</v>
      </c>
      <c r="G95" s="104" t="s">
        <v>412</v>
      </c>
      <c r="H95" s="104" t="s">
        <v>683</v>
      </c>
      <c r="I95" s="64">
        <v>70</v>
      </c>
      <c r="J95" s="104" t="s">
        <v>415</v>
      </c>
      <c r="K95" s="65" t="s">
        <v>416</v>
      </c>
      <c r="L95" s="105" t="s">
        <v>476</v>
      </c>
      <c r="M95" s="105" t="s">
        <v>476</v>
      </c>
      <c r="N95" s="105" t="s">
        <v>476</v>
      </c>
      <c r="O95" s="65" t="s">
        <v>507</v>
      </c>
      <c r="P95" s="64"/>
      <c r="Q95" s="107" t="s">
        <v>1060</v>
      </c>
      <c r="R95" s="1"/>
      <c r="S95" s="66" t="s">
        <v>1213</v>
      </c>
      <c r="T95" s="65"/>
      <c r="U95" s="51" t="s">
        <v>1216</v>
      </c>
      <c r="V95" s="51" t="str">
        <f>CONCATENATE("exp_",experiment[[#This Row],[sample_ref]])</f>
        <v>exp_sam_60179</v>
      </c>
      <c r="W95" s="51" t="str">
        <f>samples_g[[#This Row],[alias]]</f>
        <v>sam_60179</v>
      </c>
      <c r="X95" s="65"/>
      <c r="Z95" s="51"/>
      <c r="AA95" s="51"/>
      <c r="AB95" s="51"/>
      <c r="AC95" s="51"/>
      <c r="AD95" s="51"/>
      <c r="AE95" s="51"/>
      <c r="AF95" s="51"/>
    </row>
    <row r="96" spans="1:32" ht="16">
      <c r="A96" s="1" t="s">
        <v>116</v>
      </c>
      <c r="B96" s="106">
        <f>samples_g[[#This Row],[sample_name]]</f>
        <v>60180</v>
      </c>
      <c r="C96" s="51" t="s">
        <v>440</v>
      </c>
      <c r="D96" s="104" t="s">
        <v>509</v>
      </c>
      <c r="E96" s="104">
        <v>1711347</v>
      </c>
      <c r="F96" s="104" t="s">
        <v>651</v>
      </c>
      <c r="G96" s="104" t="s">
        <v>412</v>
      </c>
      <c r="H96" s="104" t="s">
        <v>683</v>
      </c>
      <c r="I96" s="64">
        <v>70</v>
      </c>
      <c r="J96" s="104" t="s">
        <v>415</v>
      </c>
      <c r="K96" s="65" t="s">
        <v>416</v>
      </c>
      <c r="L96" s="105" t="s">
        <v>476</v>
      </c>
      <c r="M96" s="105" t="s">
        <v>476</v>
      </c>
      <c r="N96" s="105" t="s">
        <v>476</v>
      </c>
      <c r="O96" s="65" t="s">
        <v>507</v>
      </c>
      <c r="P96" s="64"/>
      <c r="Q96" s="107" t="s">
        <v>1060</v>
      </c>
      <c r="R96" s="1"/>
      <c r="S96" s="66" t="s">
        <v>1214</v>
      </c>
      <c r="T96" s="65"/>
      <c r="U96" s="51" t="s">
        <v>1216</v>
      </c>
      <c r="V96" s="51" t="str">
        <f>CONCATENATE("exp_",experiment[[#This Row],[sample_ref]])</f>
        <v>exp_sam_60180</v>
      </c>
      <c r="W96" s="51" t="str">
        <f>samples_g[[#This Row],[alias]]</f>
        <v>sam_60180</v>
      </c>
      <c r="X96" s="65"/>
      <c r="Z96" s="51"/>
      <c r="AA96" s="51"/>
      <c r="AB96" s="51"/>
      <c r="AC96" s="51"/>
      <c r="AD96" s="51"/>
      <c r="AE96" s="51"/>
      <c r="AF96" s="51"/>
    </row>
    <row r="97" spans="1:32" ht="16">
      <c r="A97" s="1" t="s">
        <v>116</v>
      </c>
      <c r="B97" s="106">
        <f>samples_g[[#This Row],[sample_name]]</f>
        <v>60181</v>
      </c>
      <c r="C97" s="51" t="s">
        <v>440</v>
      </c>
      <c r="D97" s="104" t="s">
        <v>509</v>
      </c>
      <c r="E97" s="104">
        <v>1711348</v>
      </c>
      <c r="F97" s="104" t="s">
        <v>651</v>
      </c>
      <c r="G97" s="104" t="s">
        <v>412</v>
      </c>
      <c r="H97" s="104" t="s">
        <v>683</v>
      </c>
      <c r="I97" s="64">
        <v>70</v>
      </c>
      <c r="J97" s="104" t="s">
        <v>415</v>
      </c>
      <c r="K97" s="65" t="s">
        <v>416</v>
      </c>
      <c r="L97" s="105" t="s">
        <v>476</v>
      </c>
      <c r="M97" s="105" t="s">
        <v>476</v>
      </c>
      <c r="N97" s="105" t="s">
        <v>476</v>
      </c>
      <c r="O97" s="65" t="s">
        <v>507</v>
      </c>
      <c r="P97" s="64"/>
      <c r="Q97" s="107" t="s">
        <v>1060</v>
      </c>
      <c r="R97" s="1"/>
      <c r="S97" s="66" t="s">
        <v>1215</v>
      </c>
      <c r="T97" s="65"/>
      <c r="U97" s="51" t="s">
        <v>1216</v>
      </c>
      <c r="V97" s="51" t="str">
        <f>CONCATENATE("exp_",experiment[[#This Row],[sample_ref]])</f>
        <v>exp_sam_60181</v>
      </c>
      <c r="W97" s="51" t="str">
        <f>samples_g[[#This Row],[alias]]</f>
        <v>sam_60181</v>
      </c>
      <c r="X97" s="65"/>
      <c r="Z97" s="51"/>
      <c r="AA97" s="51"/>
      <c r="AB97" s="51"/>
      <c r="AC97" s="51"/>
      <c r="AD97" s="51"/>
      <c r="AE97" s="51"/>
      <c r="AF97" s="51"/>
    </row>
    <row r="98" spans="1:32" ht="16">
      <c r="B98" s="106"/>
      <c r="C98" s="51"/>
      <c r="D98" s="104"/>
      <c r="E98" s="104"/>
      <c r="F98" s="104"/>
      <c r="G98" s="104"/>
      <c r="H98" s="104"/>
      <c r="I98" s="64"/>
      <c r="J98" s="104"/>
      <c r="K98" s="65"/>
      <c r="L98" s="105"/>
      <c r="M98" s="105"/>
      <c r="N98" s="105"/>
      <c r="O98" s="65"/>
      <c r="P98" s="64"/>
      <c r="Q98" s="107"/>
      <c r="R98" s="1"/>
      <c r="S98" s="66"/>
      <c r="T98" s="65"/>
      <c r="U98" s="65"/>
      <c r="V98" s="51"/>
      <c r="W98" s="51"/>
      <c r="X98" s="65"/>
      <c r="Z98" s="51"/>
      <c r="AA98" s="51"/>
      <c r="AB98" s="51"/>
      <c r="AC98" s="51"/>
      <c r="AD98" s="51"/>
      <c r="AE98" s="51"/>
      <c r="AF98" s="51"/>
    </row>
    <row r="99" spans="1:32" ht="16">
      <c r="B99" s="106"/>
      <c r="C99" s="51"/>
      <c r="D99" s="104"/>
      <c r="E99" s="104"/>
      <c r="F99" s="104"/>
      <c r="G99" s="104"/>
      <c r="H99" s="104"/>
      <c r="I99" s="64"/>
      <c r="J99" s="104"/>
      <c r="K99" s="65"/>
      <c r="L99" s="105"/>
      <c r="M99" s="105"/>
      <c r="N99" s="105"/>
      <c r="O99" s="65"/>
      <c r="P99" s="64"/>
      <c r="Q99" s="107"/>
      <c r="R99" s="1"/>
      <c r="S99" s="66"/>
      <c r="T99" s="65"/>
      <c r="U99" s="65"/>
      <c r="V99" s="51"/>
      <c r="W99" s="51"/>
      <c r="X99" s="65"/>
      <c r="Z99" s="51"/>
      <c r="AA99" s="51"/>
      <c r="AB99" s="51"/>
      <c r="AC99" s="51"/>
      <c r="AD99" s="51"/>
      <c r="AE99" s="51"/>
      <c r="AF99" s="51"/>
    </row>
    <row r="100" spans="1:32" ht="16">
      <c r="B100" s="106"/>
      <c r="C100" s="51"/>
      <c r="D100" s="104"/>
      <c r="E100" s="104"/>
      <c r="F100" s="104"/>
      <c r="G100" s="104"/>
      <c r="H100" s="104"/>
      <c r="I100" s="64"/>
      <c r="J100" s="104"/>
      <c r="K100" s="65"/>
      <c r="L100" s="105"/>
      <c r="M100" s="105"/>
      <c r="N100" s="105"/>
      <c r="O100" s="65"/>
      <c r="P100" s="64"/>
      <c r="Q100" s="107"/>
      <c r="R100" s="1"/>
      <c r="S100" s="66"/>
      <c r="T100" s="65"/>
      <c r="U100" s="65"/>
      <c r="V100" s="51"/>
      <c r="W100" s="51"/>
      <c r="X100" s="65"/>
      <c r="Z100" s="51"/>
      <c r="AA100" s="51"/>
      <c r="AB100" s="51"/>
      <c r="AC100" s="51"/>
      <c r="AD100" s="51"/>
      <c r="AE100" s="51"/>
      <c r="AF100" s="51"/>
    </row>
    <row r="101" spans="1:32" ht="16">
      <c r="B101" s="106"/>
      <c r="C101" s="51"/>
      <c r="D101" s="104"/>
      <c r="E101" s="104"/>
      <c r="F101" s="104"/>
      <c r="G101" s="104"/>
      <c r="H101" s="104"/>
      <c r="I101" s="64"/>
      <c r="J101" s="104"/>
      <c r="K101" s="65"/>
      <c r="L101" s="105"/>
      <c r="M101" s="105"/>
      <c r="N101" s="105"/>
      <c r="O101" s="65"/>
      <c r="P101" s="64"/>
      <c r="Q101" s="107"/>
      <c r="R101" s="1"/>
      <c r="S101" s="66"/>
      <c r="T101" s="65"/>
      <c r="U101" s="65"/>
      <c r="V101" s="51"/>
      <c r="W101" s="51"/>
      <c r="X101" s="65"/>
      <c r="Z101" s="51"/>
      <c r="AA101" s="51"/>
      <c r="AB101" s="51"/>
      <c r="AC101" s="51"/>
      <c r="AD101" s="51"/>
      <c r="AE101" s="51"/>
      <c r="AF101" s="51"/>
    </row>
    <row r="102" spans="1:32" ht="16">
      <c r="B102" s="106"/>
      <c r="C102" s="51"/>
      <c r="D102" s="104"/>
      <c r="E102" s="104"/>
      <c r="F102" s="104"/>
      <c r="G102" s="104"/>
      <c r="H102" s="104"/>
      <c r="I102" s="64"/>
      <c r="J102" s="104"/>
      <c r="K102" s="65"/>
      <c r="L102" s="105"/>
      <c r="M102" s="105"/>
      <c r="N102" s="105"/>
      <c r="O102" s="65"/>
      <c r="P102" s="64"/>
      <c r="Q102" s="107"/>
      <c r="R102" s="1"/>
      <c r="S102" s="66"/>
      <c r="T102" s="65"/>
      <c r="U102" s="65"/>
      <c r="V102" s="51"/>
      <c r="W102" s="51"/>
      <c r="X102" s="65"/>
      <c r="Z102" s="51"/>
      <c r="AA102" s="51"/>
      <c r="AB102" s="51"/>
      <c r="AC102" s="51"/>
      <c r="AD102" s="51"/>
      <c r="AE102" s="51"/>
      <c r="AF102" s="51"/>
    </row>
    <row r="103" spans="1:32" ht="16">
      <c r="B103" s="106"/>
      <c r="C103" s="51"/>
      <c r="D103" s="104"/>
      <c r="E103" s="104"/>
      <c r="F103" s="104"/>
      <c r="G103" s="104"/>
      <c r="H103" s="104"/>
      <c r="I103" s="64"/>
      <c r="J103" s="104"/>
      <c r="K103" s="65"/>
      <c r="L103" s="105"/>
      <c r="M103" s="105"/>
      <c r="N103" s="105"/>
      <c r="O103" s="65"/>
      <c r="P103" s="64"/>
      <c r="Q103" s="107"/>
      <c r="R103" s="1"/>
      <c r="S103" s="66"/>
      <c r="T103" s="65"/>
      <c r="U103" s="65"/>
      <c r="V103" s="51"/>
      <c r="W103" s="51"/>
      <c r="X103" s="65"/>
      <c r="Z103" s="51"/>
      <c r="AA103" s="51"/>
      <c r="AB103" s="51"/>
      <c r="AC103" s="51"/>
      <c r="AD103" s="51"/>
      <c r="AE103" s="51"/>
      <c r="AF103" s="51"/>
    </row>
    <row r="104" spans="1:32" ht="16">
      <c r="B104" s="106"/>
      <c r="C104" s="51"/>
      <c r="D104" s="104"/>
      <c r="E104" s="104"/>
      <c r="F104" s="104"/>
      <c r="G104" s="104"/>
      <c r="H104" s="104"/>
      <c r="I104" s="64"/>
      <c r="J104" s="104"/>
      <c r="K104" s="65"/>
      <c r="L104" s="105"/>
      <c r="M104" s="105"/>
      <c r="N104" s="105"/>
      <c r="O104" s="65"/>
      <c r="P104" s="64"/>
      <c r="Q104" s="107"/>
      <c r="R104" s="1"/>
      <c r="S104" s="66"/>
      <c r="T104" s="65"/>
      <c r="U104" s="65"/>
      <c r="V104" s="51"/>
      <c r="W104" s="51"/>
      <c r="X104" s="65"/>
      <c r="Z104" s="51"/>
      <c r="AA104" s="51"/>
      <c r="AB104" s="51"/>
      <c r="AC104" s="51"/>
      <c r="AD104" s="51"/>
      <c r="AE104" s="51"/>
      <c r="AF104" s="51"/>
    </row>
    <row r="105" spans="1:32" ht="16">
      <c r="B105" s="106"/>
      <c r="C105" s="51"/>
      <c r="D105" s="104"/>
      <c r="E105" s="104"/>
      <c r="F105" s="104"/>
      <c r="G105" s="104"/>
      <c r="H105" s="104"/>
      <c r="I105" s="64"/>
      <c r="J105" s="104"/>
      <c r="K105" s="65"/>
      <c r="L105" s="105"/>
      <c r="M105" s="105"/>
      <c r="N105" s="105"/>
      <c r="O105" s="65"/>
      <c r="P105" s="64"/>
      <c r="Q105" s="107"/>
      <c r="R105" s="1"/>
      <c r="S105" s="66"/>
      <c r="T105" s="65"/>
      <c r="U105" s="65"/>
      <c r="V105" s="51"/>
      <c r="W105" s="51"/>
      <c r="X105" s="65"/>
      <c r="Z105" s="51"/>
      <c r="AA105" s="51"/>
      <c r="AB105" s="51"/>
      <c r="AC105" s="51"/>
      <c r="AD105" s="51"/>
      <c r="AE105" s="51"/>
      <c r="AF105" s="51"/>
    </row>
    <row r="106" spans="1:32" ht="16">
      <c r="B106" s="106"/>
      <c r="C106" s="51"/>
      <c r="D106" s="104"/>
      <c r="E106" s="104"/>
      <c r="F106" s="104"/>
      <c r="G106" s="104"/>
      <c r="H106" s="104"/>
      <c r="I106" s="64"/>
      <c r="J106" s="104"/>
      <c r="K106" s="65"/>
      <c r="L106" s="105"/>
      <c r="M106" s="105"/>
      <c r="N106" s="105"/>
      <c r="O106" s="65"/>
      <c r="P106" s="64"/>
      <c r="Q106" s="107"/>
      <c r="R106" s="1"/>
      <c r="S106" s="66"/>
      <c r="T106" s="65"/>
      <c r="U106" s="65"/>
      <c r="V106" s="51"/>
      <c r="W106" s="51"/>
      <c r="X106" s="65"/>
      <c r="Z106" s="51"/>
      <c r="AA106" s="51"/>
      <c r="AB106" s="51"/>
      <c r="AC106" s="51"/>
      <c r="AD106" s="51"/>
      <c r="AE106" s="51"/>
      <c r="AF106" s="51"/>
    </row>
    <row r="107" spans="1:32" ht="16">
      <c r="B107" s="106"/>
      <c r="C107" s="51"/>
      <c r="D107" s="104"/>
      <c r="E107" s="104"/>
      <c r="F107" s="104"/>
      <c r="G107" s="104"/>
      <c r="H107" s="104"/>
      <c r="I107" s="64"/>
      <c r="J107" s="104"/>
      <c r="K107" s="65"/>
      <c r="L107" s="105"/>
      <c r="M107" s="105"/>
      <c r="N107" s="105"/>
      <c r="O107" s="65"/>
      <c r="P107" s="64"/>
      <c r="Q107" s="107"/>
      <c r="R107" s="1"/>
      <c r="S107" s="66"/>
      <c r="T107" s="65"/>
      <c r="U107" s="65"/>
      <c r="V107" s="51"/>
      <c r="W107" s="51"/>
      <c r="X107" s="65"/>
      <c r="Z107" s="51"/>
      <c r="AA107" s="51"/>
      <c r="AB107" s="51"/>
      <c r="AC107" s="51"/>
      <c r="AD107" s="51"/>
      <c r="AE107" s="51"/>
      <c r="AF107" s="51"/>
    </row>
    <row r="108" spans="1:32" ht="16">
      <c r="B108" s="106"/>
      <c r="C108" s="51"/>
      <c r="D108" s="104"/>
      <c r="E108" s="104"/>
      <c r="F108" s="104"/>
      <c r="G108" s="104"/>
      <c r="H108" s="104"/>
      <c r="I108" s="64"/>
      <c r="J108" s="104"/>
      <c r="K108" s="65"/>
      <c r="L108" s="105"/>
      <c r="M108" s="105"/>
      <c r="N108" s="105"/>
      <c r="O108" s="65"/>
      <c r="P108" s="64"/>
      <c r="Q108" s="107"/>
      <c r="R108" s="1"/>
      <c r="S108" s="66"/>
      <c r="T108" s="65"/>
      <c r="U108" s="65"/>
      <c r="V108" s="51"/>
      <c r="W108" s="51"/>
      <c r="X108" s="65"/>
      <c r="Z108" s="51"/>
      <c r="AA108" s="51"/>
      <c r="AB108" s="51"/>
      <c r="AC108" s="51"/>
      <c r="AD108" s="51"/>
      <c r="AE108" s="51"/>
      <c r="AF108" s="51"/>
    </row>
    <row r="109" spans="1:32" ht="16">
      <c r="B109" s="106"/>
      <c r="C109" s="51"/>
      <c r="D109" s="104"/>
      <c r="E109" s="104"/>
      <c r="F109" s="104"/>
      <c r="G109" s="104"/>
      <c r="H109" s="104"/>
      <c r="I109" s="64"/>
      <c r="J109" s="104"/>
      <c r="K109" s="65"/>
      <c r="L109" s="105"/>
      <c r="M109" s="105"/>
      <c r="N109" s="105"/>
      <c r="O109" s="65"/>
      <c r="P109" s="64"/>
      <c r="Q109" s="107"/>
      <c r="R109" s="1"/>
      <c r="S109" s="66"/>
      <c r="T109" s="65"/>
      <c r="U109" s="65"/>
      <c r="V109" s="51"/>
      <c r="W109" s="51"/>
      <c r="X109" s="65"/>
      <c r="Z109" s="51"/>
      <c r="AA109" s="51"/>
      <c r="AB109" s="51"/>
      <c r="AC109" s="51"/>
      <c r="AD109" s="51"/>
      <c r="AE109" s="51"/>
      <c r="AF109" s="51"/>
    </row>
    <row r="110" spans="1:32" ht="16">
      <c r="B110" s="106"/>
      <c r="C110" s="51"/>
      <c r="D110" s="104"/>
      <c r="E110" s="104"/>
      <c r="F110" s="104"/>
      <c r="G110" s="104"/>
      <c r="H110" s="104"/>
      <c r="I110" s="64"/>
      <c r="J110" s="104"/>
      <c r="K110" s="65"/>
      <c r="L110" s="105"/>
      <c r="M110" s="105"/>
      <c r="N110" s="105"/>
      <c r="O110" s="65"/>
      <c r="P110" s="64"/>
      <c r="Q110" s="107"/>
      <c r="R110" s="1"/>
      <c r="S110" s="66"/>
      <c r="T110" s="65"/>
      <c r="U110" s="65"/>
      <c r="V110" s="51"/>
      <c r="W110" s="51"/>
      <c r="X110" s="65"/>
      <c r="Z110" s="51"/>
      <c r="AA110" s="51"/>
      <c r="AB110" s="51"/>
      <c r="AC110" s="51"/>
      <c r="AD110" s="51"/>
      <c r="AE110" s="51"/>
      <c r="AF110" s="51"/>
    </row>
    <row r="111" spans="1:32" ht="16">
      <c r="B111" s="106"/>
      <c r="C111" s="51"/>
      <c r="D111" s="104"/>
      <c r="E111" s="104"/>
      <c r="F111" s="104"/>
      <c r="G111" s="104"/>
      <c r="H111" s="104"/>
      <c r="I111" s="64"/>
      <c r="J111" s="104"/>
      <c r="K111" s="65"/>
      <c r="L111" s="105"/>
      <c r="M111" s="105"/>
      <c r="N111" s="105"/>
      <c r="O111" s="65"/>
      <c r="P111" s="64"/>
      <c r="Q111" s="107"/>
      <c r="R111" s="1"/>
      <c r="S111" s="66"/>
      <c r="T111" s="65"/>
      <c r="U111" s="65"/>
      <c r="V111" s="51"/>
      <c r="W111" s="51"/>
      <c r="X111" s="65"/>
      <c r="Z111" s="51"/>
      <c r="AA111" s="51"/>
      <c r="AB111" s="51"/>
      <c r="AC111" s="51"/>
      <c r="AD111" s="51"/>
      <c r="AE111" s="51"/>
      <c r="AF111" s="51"/>
    </row>
    <row r="112" spans="1:32" ht="16">
      <c r="B112" s="106"/>
      <c r="C112" s="51"/>
      <c r="D112" s="104"/>
      <c r="E112" s="104"/>
      <c r="F112" s="104"/>
      <c r="G112" s="104"/>
      <c r="H112" s="104"/>
      <c r="I112" s="64"/>
      <c r="J112" s="104"/>
      <c r="K112" s="65"/>
      <c r="L112" s="105"/>
      <c r="M112" s="105"/>
      <c r="N112" s="105"/>
      <c r="O112" s="65"/>
      <c r="P112" s="64"/>
      <c r="Q112" s="107"/>
      <c r="R112" s="1"/>
      <c r="S112" s="66"/>
      <c r="T112" s="65"/>
      <c r="U112" s="65"/>
      <c r="V112" s="51"/>
      <c r="W112" s="51"/>
      <c r="X112" s="65"/>
      <c r="Z112" s="51"/>
      <c r="AA112" s="51"/>
      <c r="AB112" s="51"/>
      <c r="AC112" s="51"/>
      <c r="AD112" s="51"/>
      <c r="AE112" s="51"/>
      <c r="AF112" s="51"/>
    </row>
    <row r="113" spans="2:32" ht="16">
      <c r="B113" s="106"/>
      <c r="C113" s="51"/>
      <c r="D113" s="104"/>
      <c r="E113" s="104"/>
      <c r="F113" s="104"/>
      <c r="G113" s="104"/>
      <c r="H113" s="104"/>
      <c r="I113" s="64"/>
      <c r="J113" s="104"/>
      <c r="K113" s="65"/>
      <c r="L113" s="105"/>
      <c r="M113" s="105"/>
      <c r="N113" s="105"/>
      <c r="O113" s="65"/>
      <c r="P113" s="64"/>
      <c r="Q113" s="107"/>
      <c r="R113" s="1"/>
      <c r="S113" s="66"/>
      <c r="T113" s="65"/>
      <c r="U113" s="65"/>
      <c r="V113" s="51"/>
      <c r="W113" s="51"/>
      <c r="X113" s="65"/>
      <c r="Z113" s="51"/>
      <c r="AA113" s="51"/>
      <c r="AB113" s="51"/>
      <c r="AC113" s="51"/>
      <c r="AD113" s="51"/>
      <c r="AE113" s="51"/>
      <c r="AF113" s="51"/>
    </row>
    <row r="114" spans="2:32" ht="16">
      <c r="B114" s="106"/>
      <c r="C114" s="51"/>
      <c r="D114" s="104"/>
      <c r="E114" s="104"/>
      <c r="F114" s="104"/>
      <c r="G114" s="104"/>
      <c r="H114" s="104"/>
      <c r="I114" s="64"/>
      <c r="J114" s="104"/>
      <c r="K114" s="65"/>
      <c r="L114" s="105"/>
      <c r="M114" s="105"/>
      <c r="N114" s="105"/>
      <c r="O114" s="65"/>
      <c r="P114" s="64"/>
      <c r="Q114" s="107"/>
      <c r="R114" s="1"/>
      <c r="S114" s="66"/>
      <c r="T114" s="65"/>
      <c r="U114" s="65"/>
      <c r="V114" s="51"/>
      <c r="W114" s="51"/>
      <c r="X114" s="65"/>
      <c r="Z114" s="51"/>
      <c r="AA114" s="51"/>
      <c r="AB114" s="51"/>
      <c r="AC114" s="51"/>
      <c r="AD114" s="51"/>
      <c r="AE114" s="51"/>
      <c r="AF114" s="51"/>
    </row>
    <row r="115" spans="2:32" ht="16">
      <c r="B115" s="106"/>
      <c r="C115" s="51"/>
      <c r="D115" s="104"/>
      <c r="E115" s="104"/>
      <c r="F115" s="104"/>
      <c r="G115" s="104"/>
      <c r="H115" s="104"/>
      <c r="I115" s="64"/>
      <c r="J115" s="104"/>
      <c r="K115" s="65"/>
      <c r="L115" s="105"/>
      <c r="M115" s="105"/>
      <c r="N115" s="105"/>
      <c r="O115" s="65"/>
      <c r="P115" s="64"/>
      <c r="Q115" s="107"/>
      <c r="R115" s="1"/>
      <c r="S115" s="66"/>
      <c r="T115" s="65"/>
      <c r="U115" s="65"/>
      <c r="V115" s="51"/>
      <c r="W115" s="51"/>
      <c r="X115" s="65"/>
      <c r="Z115" s="51"/>
      <c r="AA115" s="51"/>
      <c r="AB115" s="51"/>
      <c r="AC115" s="51"/>
      <c r="AD115" s="51"/>
      <c r="AE115" s="51"/>
      <c r="AF115" s="51"/>
    </row>
    <row r="116" spans="2:32" ht="16">
      <c r="B116" s="106"/>
      <c r="C116" s="51"/>
      <c r="D116" s="104"/>
      <c r="E116" s="104"/>
      <c r="F116" s="104"/>
      <c r="G116" s="104"/>
      <c r="H116" s="104"/>
      <c r="I116" s="64"/>
      <c r="J116" s="104"/>
      <c r="K116" s="65"/>
      <c r="L116" s="105"/>
      <c r="M116" s="105"/>
      <c r="N116" s="105"/>
      <c r="O116" s="65"/>
      <c r="P116" s="64"/>
      <c r="Q116" s="107"/>
      <c r="R116" s="1"/>
      <c r="S116" s="66"/>
      <c r="T116" s="65"/>
      <c r="U116" s="65"/>
      <c r="V116" s="51"/>
      <c r="W116" s="51"/>
      <c r="X116" s="65"/>
      <c r="Z116" s="51"/>
      <c r="AA116" s="51"/>
      <c r="AB116" s="51"/>
      <c r="AC116" s="51"/>
      <c r="AD116" s="51"/>
      <c r="AE116" s="51"/>
      <c r="AF116" s="51"/>
    </row>
    <row r="117" spans="2:32" ht="16">
      <c r="B117" s="106"/>
      <c r="C117" s="51"/>
      <c r="D117" s="104"/>
      <c r="E117" s="104"/>
      <c r="F117" s="104"/>
      <c r="G117" s="104"/>
      <c r="H117" s="104"/>
      <c r="I117" s="64"/>
      <c r="J117" s="104"/>
      <c r="K117" s="65"/>
      <c r="L117" s="105"/>
      <c r="M117" s="105"/>
      <c r="N117" s="105"/>
      <c r="O117" s="65"/>
      <c r="P117" s="64"/>
      <c r="Q117" s="107"/>
      <c r="R117" s="1"/>
      <c r="S117" s="66"/>
      <c r="T117" s="65"/>
      <c r="U117" s="65"/>
      <c r="V117" s="51"/>
      <c r="W117" s="51"/>
      <c r="X117" s="65"/>
      <c r="Z117" s="51"/>
      <c r="AA117" s="51"/>
      <c r="AB117" s="51"/>
      <c r="AC117" s="51"/>
      <c r="AD117" s="51"/>
      <c r="AE117" s="51"/>
      <c r="AF117" s="51"/>
    </row>
    <row r="118" spans="2:32" ht="16">
      <c r="B118" s="106"/>
      <c r="C118" s="51"/>
      <c r="D118" s="104"/>
      <c r="E118" s="104"/>
      <c r="F118" s="104"/>
      <c r="G118" s="104"/>
      <c r="H118" s="104"/>
      <c r="I118" s="64"/>
      <c r="J118" s="104"/>
      <c r="K118" s="65"/>
      <c r="L118" s="105"/>
      <c r="M118" s="105"/>
      <c r="N118" s="105"/>
      <c r="O118" s="65"/>
      <c r="P118" s="64"/>
      <c r="Q118" s="107"/>
      <c r="R118" s="1"/>
      <c r="S118" s="66"/>
      <c r="T118" s="65"/>
      <c r="U118" s="65"/>
      <c r="V118" s="51"/>
      <c r="W118" s="51"/>
      <c r="X118" s="65"/>
      <c r="Z118" s="51"/>
      <c r="AA118" s="51"/>
      <c r="AB118" s="51"/>
      <c r="AC118" s="51"/>
      <c r="AD118" s="51"/>
      <c r="AE118" s="51"/>
      <c r="AF118" s="51"/>
    </row>
    <row r="119" spans="2:32" ht="16">
      <c r="B119" s="106"/>
      <c r="C119" s="51"/>
      <c r="D119" s="104"/>
      <c r="E119" s="104"/>
      <c r="F119" s="104"/>
      <c r="G119" s="104"/>
      <c r="H119" s="104"/>
      <c r="I119" s="64"/>
      <c r="J119" s="104"/>
      <c r="K119" s="65"/>
      <c r="L119" s="105"/>
      <c r="M119" s="105"/>
      <c r="N119" s="105"/>
      <c r="O119" s="65"/>
      <c r="P119" s="64"/>
      <c r="Q119" s="107"/>
      <c r="R119" s="1"/>
      <c r="S119" s="66"/>
      <c r="T119" s="65"/>
      <c r="U119" s="65"/>
      <c r="V119" s="51"/>
      <c r="W119" s="51"/>
      <c r="X119" s="65"/>
      <c r="Z119" s="51"/>
      <c r="AA119" s="51"/>
      <c r="AB119" s="51"/>
      <c r="AC119" s="51"/>
      <c r="AD119" s="51"/>
      <c r="AE119" s="51"/>
      <c r="AF119" s="51"/>
    </row>
    <row r="120" spans="2:32" ht="16">
      <c r="B120" s="106"/>
      <c r="C120" s="51"/>
      <c r="D120" s="104"/>
      <c r="E120" s="104"/>
      <c r="F120" s="104"/>
      <c r="G120" s="104"/>
      <c r="H120" s="104"/>
      <c r="I120" s="64"/>
      <c r="J120" s="104"/>
      <c r="K120" s="65"/>
      <c r="L120" s="105"/>
      <c r="M120" s="105"/>
      <c r="N120" s="105"/>
      <c r="O120" s="65"/>
      <c r="P120" s="64"/>
      <c r="Q120" s="107"/>
      <c r="R120" s="1"/>
      <c r="S120" s="66"/>
      <c r="T120" s="65"/>
      <c r="U120" s="65"/>
      <c r="V120" s="51"/>
      <c r="W120" s="51"/>
      <c r="X120" s="65"/>
      <c r="Z120" s="51"/>
      <c r="AA120" s="51"/>
      <c r="AB120" s="51"/>
      <c r="AC120" s="51"/>
      <c r="AD120" s="51"/>
      <c r="AE120" s="51"/>
      <c r="AF120" s="51"/>
    </row>
    <row r="121" spans="2:32" ht="16">
      <c r="B121" s="106"/>
      <c r="C121" s="51"/>
      <c r="D121" s="104"/>
      <c r="E121" s="104"/>
      <c r="F121" s="104"/>
      <c r="G121" s="104"/>
      <c r="H121" s="104"/>
      <c r="I121" s="64"/>
      <c r="J121" s="104"/>
      <c r="K121" s="65"/>
      <c r="L121" s="105"/>
      <c r="M121" s="105"/>
      <c r="N121" s="105"/>
      <c r="O121" s="65"/>
      <c r="P121" s="64"/>
      <c r="Q121" s="107"/>
      <c r="R121" s="1"/>
      <c r="S121" s="66"/>
      <c r="T121" s="65"/>
      <c r="U121" s="65"/>
      <c r="V121" s="51"/>
      <c r="W121" s="51"/>
      <c r="X121" s="65"/>
      <c r="Z121" s="51"/>
      <c r="AA121" s="51"/>
      <c r="AB121" s="51"/>
      <c r="AC121" s="51"/>
      <c r="AD121" s="51"/>
      <c r="AE121" s="51"/>
      <c r="AF121" s="51"/>
    </row>
    <row r="122" spans="2:32" ht="16">
      <c r="B122" s="106"/>
      <c r="C122" s="51"/>
      <c r="D122" s="104"/>
      <c r="E122" s="104"/>
      <c r="F122" s="104"/>
      <c r="G122" s="104"/>
      <c r="H122" s="104"/>
      <c r="I122" s="64"/>
      <c r="J122" s="104"/>
      <c r="K122" s="65"/>
      <c r="L122" s="105"/>
      <c r="M122" s="105"/>
      <c r="N122" s="105"/>
      <c r="O122" s="65"/>
      <c r="P122" s="64"/>
      <c r="Q122" s="107"/>
      <c r="R122" s="1"/>
      <c r="S122" s="66"/>
      <c r="T122" s="65"/>
      <c r="U122" s="65"/>
      <c r="V122" s="51"/>
      <c r="W122" s="51"/>
      <c r="X122" s="65"/>
      <c r="Z122" s="51"/>
      <c r="AA122" s="51"/>
      <c r="AB122" s="51"/>
      <c r="AC122" s="51"/>
      <c r="AD122" s="51"/>
      <c r="AE122" s="51"/>
      <c r="AF122" s="51"/>
    </row>
    <row r="123" spans="2:32" ht="16">
      <c r="B123" s="106"/>
      <c r="C123" s="51"/>
      <c r="D123" s="104"/>
      <c r="E123" s="104"/>
      <c r="F123" s="104"/>
      <c r="G123" s="104"/>
      <c r="H123" s="104"/>
      <c r="I123" s="64"/>
      <c r="J123" s="104"/>
      <c r="K123" s="65"/>
      <c r="L123" s="105"/>
      <c r="M123" s="105"/>
      <c r="N123" s="105"/>
      <c r="O123" s="65"/>
      <c r="P123" s="64"/>
      <c r="Q123" s="107"/>
      <c r="R123" s="1"/>
      <c r="S123" s="66"/>
      <c r="T123" s="65"/>
      <c r="U123" s="65"/>
      <c r="V123" s="51"/>
      <c r="W123" s="51"/>
      <c r="X123" s="65"/>
      <c r="Z123" s="51"/>
      <c r="AA123" s="51"/>
      <c r="AB123" s="51"/>
      <c r="AC123" s="51"/>
      <c r="AD123" s="51"/>
      <c r="AE123" s="51"/>
      <c r="AF123" s="51"/>
    </row>
    <row r="124" spans="2:32" ht="16">
      <c r="B124" s="106"/>
      <c r="C124" s="51"/>
      <c r="D124" s="104"/>
      <c r="E124" s="104"/>
      <c r="F124" s="104"/>
      <c r="G124" s="104"/>
      <c r="H124" s="104"/>
      <c r="I124" s="64"/>
      <c r="J124" s="104"/>
      <c r="K124" s="65"/>
      <c r="L124" s="105"/>
      <c r="M124" s="105"/>
      <c r="N124" s="105"/>
      <c r="O124" s="65"/>
      <c r="P124" s="64"/>
      <c r="Q124" s="107"/>
      <c r="R124" s="1"/>
      <c r="S124" s="66"/>
      <c r="T124" s="65"/>
      <c r="U124" s="65"/>
      <c r="V124" s="51"/>
      <c r="W124" s="51"/>
      <c r="X124" s="65"/>
      <c r="Z124" s="51"/>
      <c r="AA124" s="51"/>
      <c r="AB124" s="51"/>
      <c r="AC124" s="51"/>
      <c r="AD124" s="51"/>
      <c r="AE124" s="51"/>
      <c r="AF124" s="51"/>
    </row>
    <row r="125" spans="2:32" ht="16">
      <c r="B125" s="106"/>
      <c r="C125" s="51"/>
      <c r="D125" s="104"/>
      <c r="E125" s="104"/>
      <c r="F125" s="104"/>
      <c r="G125" s="104"/>
      <c r="H125" s="104"/>
      <c r="I125" s="64"/>
      <c r="J125" s="104"/>
      <c r="K125" s="65"/>
      <c r="L125" s="105"/>
      <c r="M125" s="105"/>
      <c r="N125" s="105"/>
      <c r="O125" s="65"/>
      <c r="P125" s="64"/>
      <c r="Q125" s="107"/>
      <c r="R125" s="1"/>
      <c r="S125" s="66"/>
      <c r="T125" s="65"/>
      <c r="U125" s="65"/>
      <c r="V125" s="51"/>
      <c r="W125" s="51"/>
      <c r="X125" s="65"/>
      <c r="Z125" s="51"/>
      <c r="AA125" s="51"/>
      <c r="AB125" s="51"/>
      <c r="AC125" s="51"/>
      <c r="AD125" s="51"/>
      <c r="AE125" s="51"/>
      <c r="AF125" s="51"/>
    </row>
    <row r="126" spans="2:32" ht="16">
      <c r="B126" s="106"/>
      <c r="C126" s="51"/>
      <c r="D126" s="104"/>
      <c r="E126" s="104"/>
      <c r="F126" s="104"/>
      <c r="G126" s="104"/>
      <c r="H126" s="104"/>
      <c r="I126" s="64"/>
      <c r="J126" s="104"/>
      <c r="K126" s="65"/>
      <c r="L126" s="105"/>
      <c r="M126" s="105"/>
      <c r="N126" s="105"/>
      <c r="O126" s="65"/>
      <c r="P126" s="64"/>
      <c r="Q126" s="107"/>
      <c r="R126" s="1"/>
      <c r="S126" s="66"/>
      <c r="T126" s="65"/>
      <c r="U126" s="65"/>
      <c r="V126" s="51"/>
      <c r="W126" s="51"/>
      <c r="X126" s="65"/>
      <c r="Z126" s="51"/>
      <c r="AA126" s="51"/>
      <c r="AB126" s="51"/>
      <c r="AC126" s="51"/>
      <c r="AD126" s="51"/>
      <c r="AE126" s="51"/>
      <c r="AF126" s="51"/>
    </row>
    <row r="127" spans="2:32" ht="16">
      <c r="B127" s="106"/>
      <c r="C127" s="51"/>
      <c r="D127" s="104"/>
      <c r="E127" s="104"/>
      <c r="F127" s="104"/>
      <c r="G127" s="104"/>
      <c r="H127" s="104"/>
      <c r="I127" s="64"/>
      <c r="J127" s="104"/>
      <c r="K127" s="65"/>
      <c r="L127" s="105"/>
      <c r="M127" s="105"/>
      <c r="N127" s="105"/>
      <c r="O127" s="65"/>
      <c r="P127" s="64"/>
      <c r="Q127" s="107"/>
      <c r="R127" s="1"/>
      <c r="S127" s="66"/>
      <c r="T127" s="65"/>
      <c r="U127" s="65"/>
      <c r="V127" s="51"/>
      <c r="W127" s="51"/>
      <c r="X127" s="65"/>
      <c r="Z127" s="51"/>
      <c r="AA127" s="51"/>
      <c r="AB127" s="51"/>
      <c r="AC127" s="51"/>
      <c r="AD127" s="51"/>
      <c r="AE127" s="51"/>
      <c r="AF127" s="51"/>
    </row>
    <row r="128" spans="2:32" ht="16">
      <c r="B128" s="106"/>
      <c r="C128" s="51"/>
      <c r="D128" s="104"/>
      <c r="E128" s="104"/>
      <c r="F128" s="104"/>
      <c r="G128" s="104"/>
      <c r="H128" s="104"/>
      <c r="I128" s="64"/>
      <c r="J128" s="104"/>
      <c r="K128" s="65"/>
      <c r="L128" s="105"/>
      <c r="M128" s="105"/>
      <c r="N128" s="105"/>
      <c r="O128" s="65"/>
      <c r="P128" s="64"/>
      <c r="Q128" s="107"/>
      <c r="R128" s="1"/>
      <c r="S128" s="66"/>
      <c r="T128" s="65"/>
      <c r="U128" s="65"/>
      <c r="V128" s="51"/>
      <c r="W128" s="51"/>
      <c r="X128" s="65"/>
      <c r="Z128" s="51"/>
      <c r="AA128" s="51"/>
      <c r="AB128" s="51"/>
      <c r="AC128" s="51"/>
      <c r="AD128" s="51"/>
      <c r="AE128" s="51"/>
      <c r="AF128" s="51"/>
    </row>
    <row r="129" spans="2:32" ht="16">
      <c r="B129" s="106"/>
      <c r="C129" s="51"/>
      <c r="D129" s="104"/>
      <c r="E129" s="104"/>
      <c r="F129" s="104"/>
      <c r="G129" s="104"/>
      <c r="H129" s="104"/>
      <c r="I129" s="64"/>
      <c r="J129" s="104"/>
      <c r="K129" s="65"/>
      <c r="L129" s="105"/>
      <c r="M129" s="105"/>
      <c r="N129" s="105"/>
      <c r="O129" s="65"/>
      <c r="P129" s="64"/>
      <c r="Q129" s="107"/>
      <c r="R129" s="1"/>
      <c r="S129" s="66"/>
      <c r="T129" s="65"/>
      <c r="U129" s="65"/>
      <c r="V129" s="51"/>
      <c r="W129" s="51"/>
      <c r="X129" s="65"/>
      <c r="Z129" s="51"/>
      <c r="AA129" s="51"/>
      <c r="AB129" s="51"/>
      <c r="AC129" s="51"/>
      <c r="AD129" s="51"/>
      <c r="AE129" s="51"/>
      <c r="AF129" s="51"/>
    </row>
    <row r="130" spans="2:32" ht="16">
      <c r="B130" s="106"/>
      <c r="C130" s="51"/>
      <c r="D130" s="104"/>
      <c r="E130" s="104"/>
      <c r="F130" s="104"/>
      <c r="G130" s="104"/>
      <c r="H130" s="104"/>
      <c r="I130" s="64"/>
      <c r="J130" s="104"/>
      <c r="K130" s="65"/>
      <c r="L130" s="105"/>
      <c r="M130" s="105"/>
      <c r="N130" s="105"/>
      <c r="O130" s="65"/>
      <c r="P130" s="64"/>
      <c r="Q130" s="107"/>
      <c r="R130" s="1"/>
      <c r="S130" s="66"/>
      <c r="T130" s="65"/>
      <c r="U130" s="65"/>
      <c r="V130" s="51"/>
      <c r="W130" s="51"/>
      <c r="X130" s="65"/>
      <c r="Z130" s="51"/>
      <c r="AA130" s="51"/>
      <c r="AB130" s="51"/>
      <c r="AC130" s="51"/>
      <c r="AD130" s="51"/>
      <c r="AE130" s="51"/>
      <c r="AF130" s="51"/>
    </row>
    <row r="131" spans="2:32" ht="16">
      <c r="B131" s="106"/>
      <c r="C131" s="51"/>
      <c r="D131" s="104"/>
      <c r="E131" s="104"/>
      <c r="F131" s="104"/>
      <c r="G131" s="104"/>
      <c r="H131" s="104"/>
      <c r="I131" s="64"/>
      <c r="J131" s="104"/>
      <c r="K131" s="65"/>
      <c r="L131" s="105"/>
      <c r="M131" s="105"/>
      <c r="N131" s="105"/>
      <c r="O131" s="65"/>
      <c r="P131" s="64"/>
      <c r="Q131" s="107"/>
      <c r="R131" s="1"/>
      <c r="S131" s="66"/>
      <c r="T131" s="65"/>
      <c r="U131" s="65"/>
      <c r="V131" s="51"/>
      <c r="W131" s="51"/>
      <c r="X131" s="65"/>
      <c r="Z131" s="51"/>
      <c r="AA131" s="51"/>
      <c r="AB131" s="51"/>
      <c r="AC131" s="51"/>
      <c r="AD131" s="51"/>
      <c r="AE131" s="51"/>
      <c r="AF131" s="51"/>
    </row>
    <row r="132" spans="2:32" ht="16">
      <c r="B132" s="106"/>
      <c r="C132" s="51"/>
      <c r="D132" s="104"/>
      <c r="E132" s="104"/>
      <c r="F132" s="104"/>
      <c r="G132" s="104"/>
      <c r="H132" s="104"/>
      <c r="I132" s="64"/>
      <c r="J132" s="104"/>
      <c r="K132" s="65"/>
      <c r="L132" s="105"/>
      <c r="M132" s="105"/>
      <c r="N132" s="105"/>
      <c r="O132" s="65"/>
      <c r="P132" s="64"/>
      <c r="Q132" s="107"/>
      <c r="R132" s="1"/>
      <c r="S132" s="66"/>
      <c r="T132" s="65"/>
      <c r="U132" s="65"/>
      <c r="V132" s="51"/>
      <c r="W132" s="51"/>
      <c r="X132" s="65"/>
      <c r="Z132" s="51"/>
      <c r="AA132" s="51"/>
      <c r="AB132" s="51"/>
      <c r="AC132" s="51"/>
      <c r="AD132" s="51"/>
      <c r="AE132" s="51"/>
      <c r="AF132" s="51"/>
    </row>
    <row r="133" spans="2:32" ht="16">
      <c r="B133" s="106"/>
      <c r="C133" s="51"/>
      <c r="D133" s="104"/>
      <c r="E133" s="104"/>
      <c r="F133" s="104"/>
      <c r="G133" s="104"/>
      <c r="H133" s="104"/>
      <c r="I133" s="64"/>
      <c r="J133" s="104"/>
      <c r="K133" s="65"/>
      <c r="L133" s="105"/>
      <c r="M133" s="105"/>
      <c r="N133" s="105"/>
      <c r="O133" s="65"/>
      <c r="P133" s="64"/>
      <c r="Q133" s="107"/>
      <c r="R133" s="1"/>
      <c r="S133" s="66"/>
      <c r="T133" s="65"/>
      <c r="U133" s="65"/>
      <c r="V133" s="51"/>
      <c r="W133" s="51"/>
      <c r="X133" s="65"/>
      <c r="Z133" s="51"/>
      <c r="AA133" s="51"/>
      <c r="AB133" s="51"/>
      <c r="AC133" s="51"/>
      <c r="AD133" s="51"/>
      <c r="AE133" s="51"/>
      <c r="AF133" s="51"/>
    </row>
    <row r="134" spans="2:32" ht="16">
      <c r="B134" s="106"/>
      <c r="C134" s="51"/>
      <c r="D134" s="104"/>
      <c r="E134" s="104"/>
      <c r="F134" s="104"/>
      <c r="G134" s="104"/>
      <c r="H134" s="104"/>
      <c r="I134" s="64"/>
      <c r="J134" s="104"/>
      <c r="K134" s="65"/>
      <c r="L134" s="105"/>
      <c r="M134" s="105"/>
      <c r="N134" s="105"/>
      <c r="O134" s="65"/>
      <c r="P134" s="64"/>
      <c r="Q134" s="107"/>
      <c r="R134" s="1"/>
      <c r="S134" s="66"/>
      <c r="T134" s="65"/>
      <c r="U134" s="65"/>
      <c r="V134" s="51"/>
      <c r="W134" s="51"/>
      <c r="X134" s="65"/>
      <c r="Z134" s="51"/>
      <c r="AA134" s="51"/>
      <c r="AB134" s="51"/>
      <c r="AC134" s="51"/>
      <c r="AD134" s="51"/>
      <c r="AE134" s="51"/>
      <c r="AF134" s="51"/>
    </row>
    <row r="135" spans="2:32" ht="16">
      <c r="B135" s="106"/>
      <c r="C135" s="51"/>
      <c r="D135" s="104"/>
      <c r="E135" s="104"/>
      <c r="F135" s="104"/>
      <c r="G135" s="104"/>
      <c r="H135" s="104"/>
      <c r="I135" s="64"/>
      <c r="J135" s="104"/>
      <c r="K135" s="65"/>
      <c r="L135" s="105"/>
      <c r="M135" s="105"/>
      <c r="N135" s="105"/>
      <c r="O135" s="65"/>
      <c r="P135" s="64"/>
      <c r="Q135" s="107"/>
      <c r="R135" s="1"/>
      <c r="S135" s="66"/>
      <c r="T135" s="65"/>
      <c r="U135" s="65"/>
      <c r="V135" s="51"/>
      <c r="W135" s="51"/>
      <c r="X135" s="65"/>
      <c r="Z135" s="51"/>
      <c r="AA135" s="51"/>
      <c r="AB135" s="51"/>
      <c r="AC135" s="51"/>
      <c r="AD135" s="51"/>
      <c r="AE135" s="51"/>
      <c r="AF135" s="51"/>
    </row>
    <row r="136" spans="2:32" ht="16">
      <c r="B136" s="106"/>
      <c r="C136" s="51"/>
      <c r="D136" s="104"/>
      <c r="E136" s="104"/>
      <c r="F136" s="104"/>
      <c r="G136" s="104"/>
      <c r="H136" s="104"/>
      <c r="I136" s="64"/>
      <c r="J136" s="104"/>
      <c r="K136" s="65"/>
      <c r="L136" s="105"/>
      <c r="M136" s="105"/>
      <c r="N136" s="105"/>
      <c r="O136" s="65"/>
      <c r="P136" s="64"/>
      <c r="Q136" s="107"/>
      <c r="R136" s="1"/>
      <c r="S136" s="66"/>
      <c r="T136" s="65"/>
      <c r="U136" s="65"/>
      <c r="V136" s="51"/>
      <c r="W136" s="51"/>
      <c r="X136" s="65"/>
      <c r="Z136" s="51"/>
      <c r="AA136" s="51"/>
      <c r="AB136" s="51"/>
      <c r="AC136" s="51"/>
      <c r="AD136" s="51"/>
      <c r="AE136" s="51"/>
      <c r="AF136" s="51"/>
    </row>
    <row r="137" spans="2:32" ht="16">
      <c r="B137" s="106"/>
      <c r="C137" s="51"/>
      <c r="D137" s="104"/>
      <c r="E137" s="104"/>
      <c r="F137" s="104"/>
      <c r="G137" s="104"/>
      <c r="H137" s="104"/>
      <c r="I137" s="64"/>
      <c r="J137" s="104"/>
      <c r="K137" s="65"/>
      <c r="L137" s="105"/>
      <c r="M137" s="105"/>
      <c r="N137" s="105"/>
      <c r="O137" s="65"/>
      <c r="P137" s="64"/>
      <c r="Q137" s="107"/>
      <c r="R137" s="1"/>
      <c r="S137" s="66"/>
      <c r="T137" s="65"/>
      <c r="U137" s="65"/>
      <c r="V137" s="51"/>
      <c r="W137" s="51"/>
      <c r="X137" s="65"/>
      <c r="Z137" s="51"/>
      <c r="AA137" s="51"/>
      <c r="AB137" s="51"/>
      <c r="AC137" s="51"/>
      <c r="AD137" s="51"/>
      <c r="AE137" s="51"/>
      <c r="AF137" s="51"/>
    </row>
    <row r="138" spans="2:32" ht="16">
      <c r="B138" s="106"/>
      <c r="C138" s="51"/>
      <c r="D138" s="104"/>
      <c r="E138" s="104"/>
      <c r="F138" s="104"/>
      <c r="G138" s="104"/>
      <c r="H138" s="104"/>
      <c r="I138" s="64"/>
      <c r="J138" s="104"/>
      <c r="K138" s="65"/>
      <c r="L138" s="105"/>
      <c r="M138" s="105"/>
      <c r="N138" s="105"/>
      <c r="O138" s="65"/>
      <c r="P138" s="64"/>
      <c r="Q138" s="107"/>
      <c r="R138" s="1"/>
      <c r="S138" s="66"/>
      <c r="T138" s="65"/>
      <c r="U138" s="65"/>
      <c r="V138" s="51"/>
      <c r="W138" s="51"/>
      <c r="X138" s="65"/>
      <c r="Z138" s="51"/>
      <c r="AA138" s="51"/>
      <c r="AB138" s="51"/>
      <c r="AC138" s="51"/>
      <c r="AD138" s="51"/>
      <c r="AE138" s="51"/>
      <c r="AF138" s="51"/>
    </row>
    <row r="139" spans="2:32" ht="16">
      <c r="B139" s="106"/>
      <c r="C139" s="51"/>
      <c r="D139" s="104"/>
      <c r="E139" s="104"/>
      <c r="F139" s="104"/>
      <c r="G139" s="104"/>
      <c r="H139" s="104"/>
      <c r="I139" s="64"/>
      <c r="J139" s="104"/>
      <c r="K139" s="65"/>
      <c r="L139" s="105"/>
      <c r="M139" s="105"/>
      <c r="N139" s="105"/>
      <c r="O139" s="65"/>
      <c r="P139" s="64"/>
      <c r="Q139" s="107"/>
      <c r="R139" s="1"/>
      <c r="S139" s="66"/>
      <c r="T139" s="65"/>
      <c r="U139" s="65"/>
      <c r="V139" s="51"/>
      <c r="W139" s="51"/>
      <c r="X139" s="65"/>
      <c r="Z139" s="51"/>
      <c r="AA139" s="51"/>
      <c r="AB139" s="51"/>
      <c r="AC139" s="51"/>
      <c r="AD139" s="51"/>
      <c r="AE139" s="51"/>
      <c r="AF139" s="51"/>
    </row>
    <row r="140" spans="2:32" ht="16">
      <c r="B140" s="106"/>
      <c r="C140" s="51"/>
      <c r="D140" s="104"/>
      <c r="E140" s="104"/>
      <c r="F140" s="104"/>
      <c r="G140" s="104"/>
      <c r="H140" s="104"/>
      <c r="I140" s="64"/>
      <c r="J140" s="104"/>
      <c r="K140" s="65"/>
      <c r="L140" s="105"/>
      <c r="M140" s="105"/>
      <c r="N140" s="105"/>
      <c r="O140" s="65"/>
      <c r="P140" s="64"/>
      <c r="Q140" s="107"/>
      <c r="R140" s="1"/>
      <c r="S140" s="66"/>
      <c r="T140" s="65"/>
      <c r="U140" s="65"/>
      <c r="V140" s="51"/>
      <c r="W140" s="51"/>
      <c r="X140" s="65"/>
      <c r="Z140" s="51"/>
      <c r="AA140" s="51"/>
      <c r="AB140" s="51"/>
      <c r="AC140" s="51"/>
      <c r="AD140" s="51"/>
      <c r="AE140" s="51"/>
      <c r="AF140" s="51"/>
    </row>
    <row r="141" spans="2:32" ht="16">
      <c r="B141" s="106"/>
      <c r="C141" s="51"/>
      <c r="D141" s="104"/>
      <c r="E141" s="104"/>
      <c r="F141" s="104"/>
      <c r="G141" s="104"/>
      <c r="H141" s="104"/>
      <c r="I141" s="64"/>
      <c r="J141" s="104"/>
      <c r="K141" s="65"/>
      <c r="L141" s="105"/>
      <c r="M141" s="105"/>
      <c r="N141" s="105"/>
      <c r="O141" s="65"/>
      <c r="P141" s="64"/>
      <c r="Q141" s="107"/>
      <c r="R141" s="1"/>
      <c r="S141" s="66"/>
      <c r="T141" s="65"/>
      <c r="U141" s="65"/>
      <c r="V141" s="51"/>
      <c r="W141" s="51"/>
      <c r="X141" s="65"/>
      <c r="Z141" s="51"/>
      <c r="AA141" s="51"/>
      <c r="AB141" s="51"/>
      <c r="AC141" s="51"/>
      <c r="AD141" s="51"/>
      <c r="AE141" s="51"/>
      <c r="AF141" s="51"/>
    </row>
    <row r="142" spans="2:32" ht="16">
      <c r="B142" s="106"/>
      <c r="C142" s="51"/>
      <c r="D142" s="104"/>
      <c r="E142" s="104"/>
      <c r="F142" s="104"/>
      <c r="G142" s="104"/>
      <c r="H142" s="104"/>
      <c r="I142" s="64"/>
      <c r="J142" s="104"/>
      <c r="K142" s="65"/>
      <c r="L142" s="105"/>
      <c r="M142" s="105"/>
      <c r="N142" s="105"/>
      <c r="O142" s="65"/>
      <c r="P142" s="64"/>
      <c r="Q142" s="107"/>
      <c r="R142" s="1"/>
      <c r="S142" s="66"/>
      <c r="T142" s="65"/>
      <c r="U142" s="65"/>
      <c r="V142" s="51"/>
      <c r="W142" s="51"/>
      <c r="X142" s="65"/>
      <c r="Z142" s="51"/>
      <c r="AA142" s="51"/>
      <c r="AB142" s="51"/>
      <c r="AC142" s="51"/>
      <c r="AD142" s="51"/>
      <c r="AE142" s="51"/>
      <c r="AF142" s="51"/>
    </row>
    <row r="143" spans="2:32" ht="16">
      <c r="B143" s="106"/>
      <c r="C143" s="51"/>
      <c r="D143" s="104"/>
      <c r="E143" s="104"/>
      <c r="F143" s="104"/>
      <c r="G143" s="104"/>
      <c r="H143" s="104"/>
      <c r="I143" s="64"/>
      <c r="J143" s="104"/>
      <c r="K143" s="65"/>
      <c r="L143" s="105"/>
      <c r="M143" s="105"/>
      <c r="N143" s="105"/>
      <c r="O143" s="65"/>
      <c r="P143" s="64"/>
      <c r="Q143" s="107"/>
      <c r="R143" s="1"/>
      <c r="S143" s="66"/>
      <c r="T143" s="65"/>
      <c r="U143" s="65"/>
      <c r="V143" s="51"/>
      <c r="W143" s="51"/>
      <c r="X143" s="65"/>
      <c r="Z143" s="51"/>
      <c r="AA143" s="51"/>
      <c r="AB143" s="51"/>
      <c r="AC143" s="51"/>
      <c r="AD143" s="51"/>
      <c r="AE143" s="51"/>
      <c r="AF143" s="51"/>
    </row>
    <row r="144" spans="2:32" ht="16">
      <c r="B144" s="106"/>
      <c r="C144" s="51"/>
      <c r="D144" s="104"/>
      <c r="E144" s="104"/>
      <c r="F144" s="104"/>
      <c r="G144" s="104"/>
      <c r="H144" s="104"/>
      <c r="I144" s="64"/>
      <c r="J144" s="104"/>
      <c r="K144" s="65"/>
      <c r="L144" s="105"/>
      <c r="M144" s="105"/>
      <c r="N144" s="105"/>
      <c r="O144" s="65"/>
      <c r="P144" s="64"/>
      <c r="Q144" s="107"/>
      <c r="R144" s="1"/>
      <c r="S144" s="66"/>
      <c r="T144" s="65"/>
      <c r="U144" s="65"/>
      <c r="V144" s="51"/>
      <c r="W144" s="51"/>
      <c r="X144" s="65"/>
      <c r="Z144" s="51"/>
      <c r="AA144" s="51"/>
      <c r="AB144" s="51"/>
      <c r="AC144" s="51"/>
      <c r="AD144" s="51"/>
      <c r="AE144" s="51"/>
      <c r="AF144" s="51"/>
    </row>
    <row r="145" spans="2:32" ht="16">
      <c r="B145" s="106"/>
      <c r="C145" s="51"/>
      <c r="D145" s="104"/>
      <c r="E145" s="104"/>
      <c r="F145" s="104"/>
      <c r="G145" s="104"/>
      <c r="H145" s="104"/>
      <c r="I145" s="64"/>
      <c r="J145" s="104"/>
      <c r="K145" s="65"/>
      <c r="L145" s="105"/>
      <c r="M145" s="105"/>
      <c r="N145" s="105"/>
      <c r="O145" s="65"/>
      <c r="P145" s="64"/>
      <c r="Q145" s="107"/>
      <c r="R145" s="1"/>
      <c r="S145" s="66"/>
      <c r="T145" s="65"/>
      <c r="U145" s="65"/>
      <c r="V145" s="51"/>
      <c r="W145" s="51"/>
      <c r="X145" s="65"/>
      <c r="Z145" s="51"/>
      <c r="AA145" s="51"/>
      <c r="AB145" s="51"/>
      <c r="AC145" s="51"/>
      <c r="AD145" s="51"/>
      <c r="AE145" s="51"/>
      <c r="AF145" s="51"/>
    </row>
    <row r="146" spans="2:32" ht="16">
      <c r="B146" s="106"/>
      <c r="C146" s="51"/>
      <c r="D146" s="104"/>
      <c r="E146" s="104"/>
      <c r="F146" s="104"/>
      <c r="G146" s="104"/>
      <c r="H146" s="104"/>
      <c r="I146" s="64"/>
      <c r="J146" s="104"/>
      <c r="K146" s="65"/>
      <c r="L146" s="105"/>
      <c r="M146" s="105"/>
      <c r="N146" s="105"/>
      <c r="O146" s="65"/>
      <c r="P146" s="64"/>
      <c r="Q146" s="107"/>
      <c r="R146" s="1"/>
      <c r="S146" s="66"/>
      <c r="T146" s="65"/>
      <c r="U146" s="65"/>
      <c r="V146" s="51"/>
      <c r="W146" s="51"/>
      <c r="X146" s="65"/>
      <c r="Z146" s="51"/>
      <c r="AA146" s="51"/>
      <c r="AB146" s="51"/>
      <c r="AC146" s="51"/>
      <c r="AD146" s="51"/>
      <c r="AE146" s="51"/>
      <c r="AF146" s="51"/>
    </row>
    <row r="147" spans="2:32" ht="16">
      <c r="B147" s="106"/>
      <c r="C147" s="51"/>
      <c r="D147" s="104"/>
      <c r="E147" s="104"/>
      <c r="F147" s="104"/>
      <c r="G147" s="104"/>
      <c r="H147" s="104"/>
      <c r="I147" s="64"/>
      <c r="J147" s="104"/>
      <c r="K147" s="65"/>
      <c r="L147" s="105"/>
      <c r="M147" s="105"/>
      <c r="N147" s="105"/>
      <c r="O147" s="65"/>
      <c r="P147" s="64"/>
      <c r="Q147" s="107"/>
      <c r="R147" s="1"/>
      <c r="S147" s="66"/>
      <c r="T147" s="65"/>
      <c r="U147" s="65"/>
      <c r="V147" s="51"/>
      <c r="W147" s="51"/>
      <c r="X147" s="65"/>
      <c r="Z147" s="51"/>
      <c r="AA147" s="51"/>
      <c r="AB147" s="51"/>
      <c r="AC147" s="51"/>
      <c r="AD147" s="51"/>
      <c r="AE147" s="51"/>
      <c r="AF147" s="51"/>
    </row>
    <row r="148" spans="2:32" ht="16">
      <c r="B148" s="106"/>
      <c r="C148" s="51"/>
      <c r="D148" s="104"/>
      <c r="E148" s="104"/>
      <c r="F148" s="104"/>
      <c r="G148" s="104"/>
      <c r="H148" s="104"/>
      <c r="I148" s="64"/>
      <c r="J148" s="104"/>
      <c r="K148" s="65"/>
      <c r="L148" s="105"/>
      <c r="M148" s="105"/>
      <c r="N148" s="105"/>
      <c r="O148" s="65"/>
      <c r="P148" s="64"/>
      <c r="Q148" s="107"/>
      <c r="R148" s="1"/>
      <c r="S148" s="66"/>
      <c r="T148" s="65"/>
      <c r="U148" s="65"/>
      <c r="V148" s="51"/>
      <c r="W148" s="51"/>
      <c r="X148" s="65"/>
      <c r="Z148" s="51"/>
      <c r="AA148" s="51"/>
      <c r="AB148" s="51"/>
      <c r="AC148" s="51"/>
      <c r="AD148" s="51"/>
      <c r="AE148" s="51"/>
      <c r="AF148" s="51"/>
    </row>
    <row r="149" spans="2:32" ht="16">
      <c r="B149" s="106"/>
      <c r="C149" s="51"/>
      <c r="D149" s="104"/>
      <c r="E149" s="104"/>
      <c r="F149" s="104"/>
      <c r="G149" s="104"/>
      <c r="H149" s="104"/>
      <c r="I149" s="64"/>
      <c r="J149" s="104"/>
      <c r="K149" s="65"/>
      <c r="L149" s="105"/>
      <c r="M149" s="105"/>
      <c r="N149" s="105"/>
      <c r="O149" s="65"/>
      <c r="P149" s="64"/>
      <c r="Q149" s="107"/>
      <c r="R149" s="1"/>
      <c r="S149" s="66"/>
      <c r="T149" s="65"/>
      <c r="U149" s="65"/>
      <c r="V149" s="51"/>
      <c r="W149" s="51"/>
      <c r="X149" s="65"/>
      <c r="Z149" s="51"/>
      <c r="AA149" s="51"/>
      <c r="AB149" s="51"/>
      <c r="AC149" s="51"/>
      <c r="AD149" s="51"/>
      <c r="AE149" s="51"/>
      <c r="AF149" s="51"/>
    </row>
    <row r="150" spans="2:32" ht="16">
      <c r="B150" s="106"/>
      <c r="C150" s="51"/>
      <c r="D150" s="104"/>
      <c r="E150" s="104"/>
      <c r="F150" s="104"/>
      <c r="G150" s="104"/>
      <c r="H150" s="104"/>
      <c r="I150" s="64"/>
      <c r="J150" s="104"/>
      <c r="K150" s="65"/>
      <c r="L150" s="105"/>
      <c r="M150" s="105"/>
      <c r="N150" s="105"/>
      <c r="O150" s="65"/>
      <c r="P150" s="64"/>
      <c r="Q150" s="107"/>
      <c r="R150" s="1"/>
      <c r="S150" s="66"/>
      <c r="T150" s="65"/>
      <c r="U150" s="65"/>
      <c r="V150" s="51"/>
      <c r="W150" s="51"/>
      <c r="X150" s="65"/>
      <c r="Z150" s="51"/>
      <c r="AA150" s="51"/>
      <c r="AB150" s="51"/>
      <c r="AC150" s="51"/>
      <c r="AD150" s="51"/>
      <c r="AE150" s="51"/>
      <c r="AF150" s="51"/>
    </row>
    <row r="151" spans="2:32" ht="16">
      <c r="B151" s="106"/>
      <c r="C151" s="51"/>
      <c r="D151" s="104"/>
      <c r="E151" s="104"/>
      <c r="F151" s="104"/>
      <c r="G151" s="104"/>
      <c r="H151" s="104"/>
      <c r="I151" s="64"/>
      <c r="J151" s="104"/>
      <c r="K151" s="65"/>
      <c r="L151" s="105"/>
      <c r="M151" s="105"/>
      <c r="N151" s="105"/>
      <c r="O151" s="65"/>
      <c r="P151" s="64"/>
      <c r="Q151" s="107"/>
      <c r="R151" s="1"/>
      <c r="S151" s="66"/>
      <c r="T151" s="65"/>
      <c r="U151" s="65"/>
      <c r="V151" s="51"/>
      <c r="W151" s="51"/>
      <c r="X151" s="65"/>
      <c r="Z151" s="51"/>
      <c r="AA151" s="51"/>
      <c r="AB151" s="51"/>
      <c r="AC151" s="51"/>
      <c r="AD151" s="51"/>
      <c r="AE151" s="51"/>
      <c r="AF151" s="51"/>
    </row>
    <row r="152" spans="2:32" ht="16">
      <c r="B152" s="106"/>
      <c r="C152" s="51"/>
      <c r="D152" s="104"/>
      <c r="E152" s="104"/>
      <c r="F152" s="104"/>
      <c r="G152" s="104"/>
      <c r="H152" s="104"/>
      <c r="I152" s="64"/>
      <c r="J152" s="104"/>
      <c r="K152" s="65"/>
      <c r="L152" s="105"/>
      <c r="M152" s="105"/>
      <c r="N152" s="105"/>
      <c r="O152" s="65"/>
      <c r="P152" s="64"/>
      <c r="Q152" s="107"/>
      <c r="R152" s="1"/>
      <c r="S152" s="66"/>
      <c r="T152" s="65"/>
      <c r="U152" s="65"/>
      <c r="V152" s="51"/>
      <c r="W152" s="51"/>
      <c r="X152" s="65"/>
      <c r="Z152" s="51"/>
      <c r="AA152" s="51"/>
      <c r="AB152" s="51"/>
      <c r="AC152" s="51"/>
      <c r="AD152" s="51"/>
      <c r="AE152" s="51"/>
      <c r="AF152" s="51"/>
    </row>
    <row r="153" spans="2:32" ht="16">
      <c r="B153" s="106"/>
      <c r="C153" s="51"/>
      <c r="D153" s="104"/>
      <c r="E153" s="104"/>
      <c r="F153" s="104"/>
      <c r="G153" s="104"/>
      <c r="H153" s="104"/>
      <c r="I153" s="64"/>
      <c r="J153" s="104"/>
      <c r="K153" s="65"/>
      <c r="L153" s="105"/>
      <c r="M153" s="105"/>
      <c r="N153" s="105"/>
      <c r="O153" s="65"/>
      <c r="P153" s="64"/>
      <c r="Q153" s="107"/>
      <c r="R153" s="1"/>
      <c r="S153" s="66"/>
      <c r="T153" s="65"/>
      <c r="U153" s="65"/>
      <c r="V153" s="51"/>
      <c r="W153" s="51"/>
      <c r="X153" s="65"/>
      <c r="Z153" s="51"/>
      <c r="AA153" s="51"/>
      <c r="AB153" s="51"/>
      <c r="AC153" s="51"/>
      <c r="AD153" s="51"/>
      <c r="AE153" s="51"/>
      <c r="AF153" s="51"/>
    </row>
    <row r="154" spans="2:32" ht="16">
      <c r="B154" s="106"/>
      <c r="C154" s="51"/>
      <c r="D154" s="104"/>
      <c r="E154" s="104"/>
      <c r="F154" s="104"/>
      <c r="G154" s="104"/>
      <c r="H154" s="104"/>
      <c r="I154" s="64"/>
      <c r="J154" s="104"/>
      <c r="K154" s="65"/>
      <c r="L154" s="105"/>
      <c r="M154" s="105"/>
      <c r="N154" s="105"/>
      <c r="O154" s="65"/>
      <c r="P154" s="64"/>
      <c r="Q154" s="107"/>
      <c r="R154" s="1"/>
      <c r="S154" s="66"/>
      <c r="T154" s="65"/>
      <c r="U154" s="65"/>
      <c r="V154" s="51"/>
      <c r="W154" s="51"/>
      <c r="X154" s="65"/>
      <c r="Z154" s="51"/>
      <c r="AA154" s="51"/>
      <c r="AB154" s="51"/>
      <c r="AC154" s="51"/>
      <c r="AD154" s="51"/>
      <c r="AE154" s="51"/>
      <c r="AF154" s="51"/>
    </row>
    <row r="155" spans="2:32" ht="16">
      <c r="B155" s="106"/>
      <c r="C155" s="51"/>
      <c r="D155" s="104"/>
      <c r="E155" s="104"/>
      <c r="F155" s="104"/>
      <c r="G155" s="104"/>
      <c r="H155" s="104"/>
      <c r="I155" s="64"/>
      <c r="J155" s="104"/>
      <c r="K155" s="65"/>
      <c r="L155" s="105"/>
      <c r="M155" s="105"/>
      <c r="N155" s="105"/>
      <c r="O155" s="65"/>
      <c r="P155" s="64"/>
      <c r="Q155" s="107"/>
      <c r="R155" s="1"/>
      <c r="S155" s="66"/>
      <c r="T155" s="65"/>
      <c r="U155" s="65"/>
      <c r="V155" s="51"/>
      <c r="W155" s="51"/>
      <c r="X155" s="65"/>
      <c r="Z155" s="51"/>
      <c r="AA155" s="51"/>
      <c r="AB155" s="51"/>
      <c r="AC155" s="51"/>
      <c r="AD155" s="51"/>
      <c r="AE155" s="51"/>
      <c r="AF155" s="51"/>
    </row>
    <row r="156" spans="2:32" ht="16">
      <c r="B156" s="106"/>
      <c r="C156" s="51"/>
      <c r="D156" s="104"/>
      <c r="E156" s="104"/>
      <c r="F156" s="104"/>
      <c r="G156" s="104"/>
      <c r="H156" s="104"/>
      <c r="I156" s="64"/>
      <c r="J156" s="104"/>
      <c r="K156" s="65"/>
      <c r="L156" s="105"/>
      <c r="M156" s="105"/>
      <c r="N156" s="105"/>
      <c r="O156" s="65"/>
      <c r="P156" s="64"/>
      <c r="Q156" s="107"/>
      <c r="R156" s="1"/>
      <c r="S156" s="66"/>
      <c r="T156" s="65"/>
      <c r="U156" s="65"/>
      <c r="V156" s="51"/>
      <c r="W156" s="51"/>
      <c r="X156" s="65"/>
      <c r="Z156" s="51"/>
      <c r="AA156" s="51"/>
      <c r="AB156" s="51"/>
      <c r="AC156" s="51"/>
      <c r="AD156" s="51"/>
      <c r="AE156" s="51"/>
      <c r="AF156" s="51"/>
    </row>
    <row r="157" spans="2:32" ht="16">
      <c r="B157" s="106"/>
      <c r="C157" s="51"/>
      <c r="D157" s="104"/>
      <c r="E157" s="104"/>
      <c r="F157" s="104"/>
      <c r="G157" s="104"/>
      <c r="H157" s="104"/>
      <c r="I157" s="64"/>
      <c r="J157" s="104"/>
      <c r="K157" s="65"/>
      <c r="L157" s="105"/>
      <c r="M157" s="105"/>
      <c r="N157" s="105"/>
      <c r="O157" s="65"/>
      <c r="P157" s="64"/>
      <c r="Q157" s="107"/>
      <c r="R157" s="1"/>
      <c r="S157" s="66"/>
      <c r="T157" s="65"/>
      <c r="U157" s="65"/>
      <c r="V157" s="51"/>
      <c r="W157" s="51"/>
      <c r="X157" s="65"/>
      <c r="Z157" s="51"/>
      <c r="AA157" s="51"/>
      <c r="AB157" s="51"/>
      <c r="AC157" s="51"/>
      <c r="AD157" s="51"/>
      <c r="AE157" s="51"/>
      <c r="AF157" s="51"/>
    </row>
    <row r="158" spans="2:32" ht="16">
      <c r="B158" s="106"/>
      <c r="C158" s="51"/>
      <c r="D158" s="104"/>
      <c r="E158" s="104"/>
      <c r="F158" s="104"/>
      <c r="G158" s="104"/>
      <c r="H158" s="104"/>
      <c r="I158" s="64"/>
      <c r="J158" s="104"/>
      <c r="K158" s="65"/>
      <c r="L158" s="105"/>
      <c r="M158" s="105"/>
      <c r="N158" s="105"/>
      <c r="O158" s="65"/>
      <c r="P158" s="64"/>
      <c r="Q158" s="107"/>
      <c r="R158" s="1"/>
      <c r="S158" s="66"/>
      <c r="T158" s="65"/>
      <c r="U158" s="65"/>
      <c r="V158" s="51"/>
      <c r="W158" s="51"/>
      <c r="X158" s="65"/>
      <c r="Z158" s="51"/>
      <c r="AA158" s="51"/>
      <c r="AB158" s="51"/>
      <c r="AC158" s="51"/>
      <c r="AD158" s="51"/>
      <c r="AE158" s="51"/>
      <c r="AF158" s="51"/>
    </row>
    <row r="159" spans="2:32" ht="16">
      <c r="B159" s="106"/>
      <c r="C159" s="51"/>
      <c r="D159" s="104"/>
      <c r="E159" s="104"/>
      <c r="F159" s="104"/>
      <c r="G159" s="104"/>
      <c r="H159" s="104"/>
      <c r="I159" s="64"/>
      <c r="J159" s="104"/>
      <c r="K159" s="65"/>
      <c r="L159" s="105"/>
      <c r="M159" s="105"/>
      <c r="N159" s="105"/>
      <c r="O159" s="65"/>
      <c r="P159" s="64"/>
      <c r="Q159" s="107"/>
      <c r="R159" s="1"/>
      <c r="S159" s="66"/>
      <c r="T159" s="65"/>
      <c r="U159" s="65"/>
      <c r="V159" s="51"/>
      <c r="W159" s="51"/>
      <c r="X159" s="65"/>
      <c r="Z159" s="51"/>
      <c r="AA159" s="51"/>
      <c r="AB159" s="51"/>
      <c r="AC159" s="51"/>
      <c r="AD159" s="51"/>
      <c r="AE159" s="51"/>
      <c r="AF159" s="51"/>
    </row>
    <row r="160" spans="2:32" ht="16">
      <c r="B160" s="106"/>
      <c r="C160" s="51"/>
      <c r="D160" s="104"/>
      <c r="E160" s="104"/>
      <c r="F160" s="104"/>
      <c r="G160" s="104"/>
      <c r="H160" s="104"/>
      <c r="I160" s="64"/>
      <c r="J160" s="104"/>
      <c r="K160" s="65"/>
      <c r="L160" s="105"/>
      <c r="M160" s="105"/>
      <c r="N160" s="105"/>
      <c r="O160" s="65"/>
      <c r="P160" s="64"/>
      <c r="Q160" s="107"/>
      <c r="R160" s="1"/>
      <c r="S160" s="66"/>
      <c r="T160" s="65"/>
      <c r="U160" s="65"/>
      <c r="V160" s="51"/>
      <c r="W160" s="51"/>
      <c r="X160" s="65"/>
      <c r="Z160" s="51"/>
      <c r="AA160" s="51"/>
      <c r="AB160" s="51"/>
      <c r="AC160" s="51"/>
      <c r="AD160" s="51"/>
      <c r="AE160" s="51"/>
      <c r="AF160" s="51"/>
    </row>
    <row r="161" spans="2:32" ht="16">
      <c r="B161" s="106"/>
      <c r="C161" s="51"/>
      <c r="D161" s="104"/>
      <c r="E161" s="104"/>
      <c r="F161" s="104"/>
      <c r="G161" s="104"/>
      <c r="H161" s="104"/>
      <c r="I161" s="64"/>
      <c r="J161" s="104"/>
      <c r="K161" s="65"/>
      <c r="L161" s="105"/>
      <c r="M161" s="105"/>
      <c r="N161" s="105"/>
      <c r="O161" s="65"/>
      <c r="P161" s="64"/>
      <c r="Q161" s="107"/>
      <c r="R161" s="1"/>
      <c r="S161" s="66"/>
      <c r="T161" s="65"/>
      <c r="U161" s="65"/>
      <c r="V161" s="51"/>
      <c r="W161" s="51"/>
      <c r="X161" s="65"/>
      <c r="Z161" s="51"/>
      <c r="AA161" s="51"/>
      <c r="AB161" s="51"/>
      <c r="AC161" s="51"/>
      <c r="AD161" s="51"/>
      <c r="AE161" s="51"/>
      <c r="AF161" s="51"/>
    </row>
    <row r="162" spans="2:32" ht="16">
      <c r="B162" s="106"/>
      <c r="C162" s="51"/>
      <c r="D162" s="104"/>
      <c r="E162" s="104"/>
      <c r="F162" s="104"/>
      <c r="G162" s="104"/>
      <c r="H162" s="104"/>
      <c r="I162" s="64"/>
      <c r="J162" s="104"/>
      <c r="K162" s="65"/>
      <c r="L162" s="105"/>
      <c r="M162" s="105"/>
      <c r="N162" s="105"/>
      <c r="O162" s="65"/>
      <c r="P162" s="64"/>
      <c r="Q162" s="107"/>
      <c r="R162" s="1"/>
      <c r="S162" s="66"/>
      <c r="T162" s="65"/>
      <c r="U162" s="65"/>
      <c r="V162" s="51"/>
      <c r="W162" s="51"/>
      <c r="X162" s="65"/>
      <c r="Z162" s="51"/>
      <c r="AA162" s="51"/>
      <c r="AB162" s="51"/>
      <c r="AC162" s="51"/>
      <c r="AD162" s="51"/>
      <c r="AE162" s="51"/>
      <c r="AF162" s="51"/>
    </row>
    <row r="163" spans="2:32" ht="16">
      <c r="B163" s="106"/>
      <c r="C163" s="51"/>
      <c r="D163" s="104"/>
      <c r="E163" s="104"/>
      <c r="F163" s="104"/>
      <c r="G163" s="104"/>
      <c r="H163" s="104"/>
      <c r="I163" s="64"/>
      <c r="J163" s="104"/>
      <c r="K163" s="65"/>
      <c r="L163" s="105"/>
      <c r="M163" s="105"/>
      <c r="N163" s="105"/>
      <c r="O163" s="65"/>
      <c r="P163" s="64"/>
      <c r="Q163" s="107"/>
      <c r="R163" s="1"/>
      <c r="S163" s="66"/>
      <c r="T163" s="65"/>
      <c r="U163" s="65"/>
      <c r="V163" s="51"/>
      <c r="W163" s="51"/>
      <c r="X163" s="65"/>
      <c r="Z163" s="51"/>
      <c r="AA163" s="51"/>
      <c r="AB163" s="51"/>
      <c r="AC163" s="51"/>
      <c r="AD163" s="51"/>
      <c r="AE163" s="51"/>
      <c r="AF163" s="51"/>
    </row>
    <row r="164" spans="2:32" ht="16">
      <c r="B164" s="106"/>
      <c r="C164" s="51"/>
      <c r="D164" s="104"/>
      <c r="E164" s="104"/>
      <c r="F164" s="104"/>
      <c r="G164" s="104"/>
      <c r="H164" s="104"/>
      <c r="I164" s="64"/>
      <c r="J164" s="104"/>
      <c r="K164" s="65"/>
      <c r="L164" s="105"/>
      <c r="M164" s="105"/>
      <c r="N164" s="105"/>
      <c r="O164" s="65"/>
      <c r="P164" s="64"/>
      <c r="Q164" s="107"/>
      <c r="R164" s="1"/>
      <c r="S164" s="66"/>
      <c r="T164" s="65"/>
      <c r="U164" s="65"/>
      <c r="V164" s="51"/>
      <c r="W164" s="51"/>
      <c r="X164" s="65"/>
      <c r="Z164" s="51"/>
      <c r="AA164" s="51"/>
      <c r="AB164" s="51"/>
      <c r="AC164" s="51"/>
      <c r="AD164" s="51"/>
      <c r="AE164" s="51"/>
      <c r="AF164" s="51"/>
    </row>
    <row r="165" spans="2:32" ht="16">
      <c r="B165" s="106"/>
      <c r="C165" s="51"/>
      <c r="D165" s="104"/>
      <c r="E165" s="104"/>
      <c r="F165" s="104"/>
      <c r="G165" s="104"/>
      <c r="H165" s="104"/>
      <c r="I165" s="64"/>
      <c r="J165" s="104"/>
      <c r="K165" s="65"/>
      <c r="L165" s="105"/>
      <c r="M165" s="105"/>
      <c r="N165" s="105"/>
      <c r="O165" s="65"/>
      <c r="P165" s="64"/>
      <c r="Q165" s="107"/>
      <c r="R165" s="1"/>
      <c r="S165" s="66"/>
      <c r="T165" s="65"/>
      <c r="U165" s="65"/>
      <c r="V165" s="51"/>
      <c r="W165" s="51"/>
      <c r="X165" s="65"/>
      <c r="Z165" s="51"/>
      <c r="AA165" s="51"/>
      <c r="AB165" s="51"/>
      <c r="AC165" s="51"/>
      <c r="AD165" s="51"/>
      <c r="AE165" s="51"/>
      <c r="AF165" s="51"/>
    </row>
    <row r="166" spans="2:32" ht="16">
      <c r="B166" s="106"/>
      <c r="C166" s="51"/>
      <c r="D166" s="104"/>
      <c r="E166" s="104"/>
      <c r="F166" s="104"/>
      <c r="G166" s="104"/>
      <c r="H166" s="104"/>
      <c r="I166" s="64"/>
      <c r="J166" s="104"/>
      <c r="K166" s="65"/>
      <c r="L166" s="105"/>
      <c r="M166" s="105"/>
      <c r="N166" s="105"/>
      <c r="O166" s="65"/>
      <c r="P166" s="64"/>
      <c r="Q166" s="107"/>
      <c r="R166" s="1"/>
      <c r="S166" s="66"/>
      <c r="T166" s="65"/>
      <c r="U166" s="65"/>
      <c r="V166" s="51"/>
      <c r="W166" s="51"/>
      <c r="X166" s="65"/>
      <c r="Z166" s="51"/>
      <c r="AA166" s="51"/>
      <c r="AB166" s="51"/>
      <c r="AC166" s="51"/>
      <c r="AD166" s="51"/>
      <c r="AE166" s="51"/>
      <c r="AF166" s="51"/>
    </row>
    <row r="167" spans="2:32" ht="16">
      <c r="B167" s="106"/>
      <c r="C167" s="51"/>
      <c r="D167" s="104"/>
      <c r="E167" s="104"/>
      <c r="F167" s="104"/>
      <c r="G167" s="104"/>
      <c r="H167" s="104"/>
      <c r="I167" s="64"/>
      <c r="J167" s="104"/>
      <c r="K167" s="65"/>
      <c r="L167" s="105"/>
      <c r="M167" s="105"/>
      <c r="N167" s="105"/>
      <c r="O167" s="65"/>
      <c r="P167" s="64"/>
      <c r="Q167" s="107"/>
      <c r="R167" s="1"/>
      <c r="S167" s="66"/>
      <c r="T167" s="65"/>
      <c r="U167" s="65"/>
      <c r="V167" s="51"/>
      <c r="W167" s="51"/>
      <c r="X167" s="65"/>
      <c r="Z167" s="51"/>
      <c r="AA167" s="51"/>
      <c r="AB167" s="51"/>
      <c r="AC167" s="51"/>
      <c r="AD167" s="51"/>
      <c r="AE167" s="51"/>
      <c r="AF167" s="51"/>
    </row>
    <row r="168" spans="2:32" ht="16">
      <c r="B168" s="106"/>
      <c r="C168" s="51"/>
      <c r="D168" s="104"/>
      <c r="E168" s="104"/>
      <c r="F168" s="104"/>
      <c r="G168" s="104"/>
      <c r="H168" s="104"/>
      <c r="I168" s="64"/>
      <c r="J168" s="104"/>
      <c r="K168" s="65"/>
      <c r="L168" s="105"/>
      <c r="M168" s="105"/>
      <c r="N168" s="105"/>
      <c r="O168" s="65"/>
      <c r="P168" s="64"/>
      <c r="Q168" s="107"/>
      <c r="R168" s="1"/>
      <c r="S168" s="66"/>
      <c r="T168" s="65"/>
      <c r="U168" s="65"/>
      <c r="V168" s="51"/>
      <c r="W168" s="51"/>
      <c r="X168" s="65"/>
      <c r="Z168" s="51"/>
      <c r="AA168" s="51"/>
      <c r="AB168" s="51"/>
      <c r="AC168" s="51"/>
      <c r="AD168" s="51"/>
      <c r="AE168" s="51"/>
      <c r="AF168" s="51"/>
    </row>
    <row r="169" spans="2:32" ht="16">
      <c r="B169" s="106"/>
      <c r="C169" s="51"/>
      <c r="D169" s="104"/>
      <c r="E169" s="104"/>
      <c r="F169" s="104"/>
      <c r="G169" s="104"/>
      <c r="H169" s="104"/>
      <c r="I169" s="64"/>
      <c r="J169" s="104"/>
      <c r="K169" s="65"/>
      <c r="L169" s="105"/>
      <c r="M169" s="105"/>
      <c r="N169" s="105"/>
      <c r="O169" s="65"/>
      <c r="P169" s="64"/>
      <c r="Q169" s="107"/>
      <c r="R169" s="1"/>
      <c r="S169" s="66"/>
      <c r="T169" s="65"/>
      <c r="U169" s="65"/>
      <c r="V169" s="51"/>
      <c r="W169" s="51"/>
      <c r="X169" s="65"/>
      <c r="Z169" s="51"/>
      <c r="AA169" s="51"/>
      <c r="AB169" s="51"/>
      <c r="AC169" s="51"/>
      <c r="AD169" s="51"/>
      <c r="AE169" s="51"/>
      <c r="AF169" s="51"/>
    </row>
    <row r="170" spans="2:32" ht="16">
      <c r="B170" s="106"/>
      <c r="C170" s="51"/>
      <c r="D170" s="104"/>
      <c r="E170" s="104"/>
      <c r="F170" s="104"/>
      <c r="G170" s="104"/>
      <c r="H170" s="104"/>
      <c r="I170" s="64"/>
      <c r="J170" s="104"/>
      <c r="K170" s="65"/>
      <c r="L170" s="105"/>
      <c r="M170" s="105"/>
      <c r="N170" s="105"/>
      <c r="O170" s="65"/>
      <c r="P170" s="64"/>
      <c r="Q170" s="107"/>
      <c r="R170" s="1"/>
      <c r="S170" s="66"/>
      <c r="T170" s="65"/>
      <c r="U170" s="65"/>
      <c r="V170" s="51"/>
      <c r="W170" s="51"/>
      <c r="X170" s="65"/>
      <c r="Z170" s="51"/>
      <c r="AA170" s="51"/>
      <c r="AB170" s="51"/>
      <c r="AC170" s="51"/>
      <c r="AD170" s="51"/>
      <c r="AE170" s="51"/>
      <c r="AF170" s="51"/>
    </row>
    <row r="171" spans="2:32" ht="16">
      <c r="B171" s="106"/>
      <c r="C171" s="51"/>
      <c r="D171" s="104"/>
      <c r="E171" s="104"/>
      <c r="F171" s="104"/>
      <c r="G171" s="104"/>
      <c r="H171" s="104"/>
      <c r="I171" s="64"/>
      <c r="J171" s="104"/>
      <c r="K171" s="65"/>
      <c r="L171" s="105"/>
      <c r="M171" s="105"/>
      <c r="N171" s="105"/>
      <c r="O171" s="65"/>
      <c r="P171" s="64"/>
      <c r="Q171" s="107"/>
      <c r="R171" s="1"/>
      <c r="S171" s="66"/>
      <c r="T171" s="65"/>
      <c r="U171" s="65"/>
      <c r="V171" s="51"/>
      <c r="W171" s="51"/>
      <c r="X171" s="65"/>
      <c r="Z171" s="51"/>
      <c r="AA171" s="51"/>
      <c r="AB171" s="51"/>
      <c r="AC171" s="51"/>
      <c r="AD171" s="51"/>
      <c r="AE171" s="51"/>
      <c r="AF171" s="51"/>
    </row>
    <row r="172" spans="2:32" ht="16">
      <c r="B172" s="106"/>
      <c r="C172" s="51"/>
      <c r="D172" s="104"/>
      <c r="E172" s="104"/>
      <c r="F172" s="104"/>
      <c r="G172" s="104"/>
      <c r="H172" s="104"/>
      <c r="I172" s="64"/>
      <c r="J172" s="104"/>
      <c r="K172" s="65"/>
      <c r="L172" s="105"/>
      <c r="M172" s="105"/>
      <c r="N172" s="105"/>
      <c r="O172" s="65"/>
      <c r="P172" s="64"/>
      <c r="Q172" s="107"/>
      <c r="R172" s="1"/>
      <c r="S172" s="66"/>
      <c r="T172" s="65"/>
      <c r="U172" s="65"/>
      <c r="V172" s="51"/>
      <c r="W172" s="51"/>
      <c r="X172" s="65"/>
      <c r="Z172" s="51"/>
      <c r="AA172" s="51"/>
      <c r="AB172" s="51"/>
      <c r="AC172" s="51"/>
      <c r="AD172" s="51"/>
      <c r="AE172" s="51"/>
      <c r="AF172" s="51"/>
    </row>
    <row r="173" spans="2:32" ht="16">
      <c r="B173" s="106"/>
      <c r="C173" s="51"/>
      <c r="D173" s="104"/>
      <c r="E173" s="104"/>
      <c r="F173" s="104"/>
      <c r="G173" s="104"/>
      <c r="H173" s="104"/>
      <c r="I173" s="64"/>
      <c r="J173" s="104"/>
      <c r="K173" s="65"/>
      <c r="L173" s="105"/>
      <c r="M173" s="105"/>
      <c r="N173" s="105"/>
      <c r="O173" s="65"/>
      <c r="P173" s="64"/>
      <c r="Q173" s="107"/>
      <c r="R173" s="1"/>
      <c r="S173" s="66"/>
      <c r="T173" s="65"/>
      <c r="U173" s="65"/>
      <c r="V173" s="51"/>
      <c r="W173" s="51"/>
      <c r="X173" s="65"/>
      <c r="Z173" s="51"/>
      <c r="AA173" s="51"/>
      <c r="AB173" s="51"/>
      <c r="AC173" s="51"/>
      <c r="AD173" s="51"/>
      <c r="AE173" s="51"/>
      <c r="AF173" s="51"/>
    </row>
    <row r="174" spans="2:32" ht="16">
      <c r="B174" s="106"/>
      <c r="C174" s="51"/>
      <c r="D174" s="104"/>
      <c r="E174" s="104"/>
      <c r="F174" s="104"/>
      <c r="G174" s="104"/>
      <c r="H174" s="104"/>
      <c r="I174" s="64"/>
      <c r="J174" s="104"/>
      <c r="K174" s="65"/>
      <c r="L174" s="105"/>
      <c r="M174" s="105"/>
      <c r="N174" s="105"/>
      <c r="O174" s="65"/>
      <c r="P174" s="64"/>
      <c r="Q174" s="107"/>
      <c r="R174" s="1"/>
      <c r="S174" s="66"/>
      <c r="T174" s="65"/>
      <c r="U174" s="65"/>
      <c r="V174" s="51"/>
      <c r="W174" s="51"/>
      <c r="X174" s="65"/>
      <c r="Z174" s="51"/>
      <c r="AA174" s="51"/>
      <c r="AB174" s="51"/>
      <c r="AC174" s="51"/>
      <c r="AD174" s="51"/>
      <c r="AE174" s="51"/>
      <c r="AF174" s="51"/>
    </row>
    <row r="175" spans="2:32" ht="16">
      <c r="B175" s="106"/>
      <c r="C175" s="51"/>
      <c r="D175" s="104"/>
      <c r="E175" s="104"/>
      <c r="F175" s="104"/>
      <c r="G175" s="104"/>
      <c r="H175" s="104"/>
      <c r="I175" s="64"/>
      <c r="J175" s="104"/>
      <c r="K175" s="65"/>
      <c r="L175" s="105"/>
      <c r="M175" s="105"/>
      <c r="N175" s="105"/>
      <c r="O175" s="65"/>
      <c r="P175" s="64"/>
      <c r="Q175" s="107"/>
      <c r="R175" s="1"/>
      <c r="S175" s="66"/>
      <c r="T175" s="65"/>
      <c r="U175" s="65"/>
      <c r="V175" s="51"/>
      <c r="W175" s="51"/>
      <c r="X175" s="65"/>
      <c r="Z175" s="51"/>
      <c r="AA175" s="51"/>
      <c r="AB175" s="51"/>
      <c r="AC175" s="51"/>
      <c r="AD175" s="51"/>
      <c r="AE175" s="51"/>
      <c r="AF175" s="51"/>
    </row>
    <row r="176" spans="2:32" ht="16">
      <c r="B176" s="106"/>
      <c r="C176" s="51"/>
      <c r="D176" s="104"/>
      <c r="E176" s="104"/>
      <c r="F176" s="104"/>
      <c r="G176" s="104"/>
      <c r="H176" s="104"/>
      <c r="I176" s="64"/>
      <c r="J176" s="104"/>
      <c r="K176" s="65"/>
      <c r="L176" s="105"/>
      <c r="M176" s="105"/>
      <c r="N176" s="105"/>
      <c r="O176" s="65"/>
      <c r="P176" s="64"/>
      <c r="Q176" s="107"/>
      <c r="R176" s="1"/>
      <c r="S176" s="66"/>
      <c r="T176" s="65"/>
      <c r="U176" s="65"/>
      <c r="V176" s="51"/>
      <c r="W176" s="51"/>
      <c r="X176" s="65"/>
      <c r="Z176" s="51"/>
      <c r="AA176" s="51"/>
      <c r="AB176" s="51"/>
      <c r="AC176" s="51"/>
      <c r="AD176" s="51"/>
      <c r="AE176" s="51"/>
      <c r="AF176" s="51"/>
    </row>
    <row r="177" spans="2:32" ht="16">
      <c r="B177" s="106"/>
      <c r="C177" s="51"/>
      <c r="D177" s="104"/>
      <c r="E177" s="104"/>
      <c r="F177" s="104"/>
      <c r="G177" s="104"/>
      <c r="H177" s="104"/>
      <c r="I177" s="64"/>
      <c r="J177" s="104"/>
      <c r="K177" s="65"/>
      <c r="L177" s="105"/>
      <c r="M177" s="105"/>
      <c r="N177" s="105"/>
      <c r="O177" s="65"/>
      <c r="P177" s="64"/>
      <c r="Q177" s="107"/>
      <c r="R177" s="1"/>
      <c r="S177" s="66"/>
      <c r="T177" s="65"/>
      <c r="U177" s="65"/>
      <c r="V177" s="51"/>
      <c r="W177" s="51"/>
      <c r="X177" s="65"/>
      <c r="Z177" s="51"/>
      <c r="AA177" s="51"/>
      <c r="AB177" s="51"/>
      <c r="AC177" s="51"/>
      <c r="AD177" s="51"/>
      <c r="AE177" s="51"/>
      <c r="AF177" s="51"/>
    </row>
    <row r="178" spans="2:32" ht="16">
      <c r="B178" s="106"/>
      <c r="C178" s="51"/>
      <c r="D178" s="104"/>
      <c r="E178" s="104"/>
      <c r="F178" s="104"/>
      <c r="G178" s="104"/>
      <c r="H178" s="104"/>
      <c r="I178" s="64"/>
      <c r="J178" s="104"/>
      <c r="K178" s="65"/>
      <c r="L178" s="105"/>
      <c r="M178" s="105"/>
      <c r="N178" s="105"/>
      <c r="O178" s="65"/>
      <c r="P178" s="64"/>
      <c r="Q178" s="107"/>
      <c r="R178" s="1"/>
      <c r="S178" s="66"/>
      <c r="T178" s="65"/>
      <c r="U178" s="65"/>
      <c r="V178" s="51"/>
      <c r="W178" s="51"/>
      <c r="X178" s="65"/>
      <c r="Z178" s="51"/>
      <c r="AA178" s="51"/>
      <c r="AB178" s="51"/>
      <c r="AC178" s="51"/>
      <c r="AD178" s="51"/>
      <c r="AE178" s="51"/>
      <c r="AF178" s="51"/>
    </row>
    <row r="179" spans="2:32" ht="16">
      <c r="B179" s="106"/>
      <c r="C179" s="51"/>
      <c r="D179" s="104"/>
      <c r="E179" s="104"/>
      <c r="F179" s="104"/>
      <c r="G179" s="104"/>
      <c r="H179" s="104"/>
      <c r="I179" s="64"/>
      <c r="J179" s="104"/>
      <c r="K179" s="65"/>
      <c r="L179" s="105"/>
      <c r="M179" s="105"/>
      <c r="N179" s="105"/>
      <c r="O179" s="65"/>
      <c r="P179" s="64"/>
      <c r="Q179" s="107"/>
      <c r="R179" s="1"/>
      <c r="S179" s="66"/>
      <c r="T179" s="65"/>
      <c r="U179" s="65"/>
      <c r="V179" s="51"/>
      <c r="W179" s="51"/>
      <c r="X179" s="65"/>
      <c r="Z179" s="51"/>
      <c r="AA179" s="51"/>
      <c r="AB179" s="51"/>
      <c r="AC179" s="51"/>
      <c r="AD179" s="51"/>
      <c r="AE179" s="51"/>
      <c r="AF179" s="51"/>
    </row>
    <row r="180" spans="2:32" ht="16">
      <c r="B180" s="106"/>
      <c r="C180" s="51"/>
      <c r="D180" s="104"/>
      <c r="E180" s="104"/>
      <c r="F180" s="104"/>
      <c r="G180" s="104"/>
      <c r="H180" s="104"/>
      <c r="I180" s="64"/>
      <c r="J180" s="104"/>
      <c r="K180" s="65"/>
      <c r="L180" s="105"/>
      <c r="M180" s="105"/>
      <c r="N180" s="105"/>
      <c r="O180" s="65"/>
      <c r="P180" s="64"/>
      <c r="Q180" s="107"/>
      <c r="R180" s="1"/>
      <c r="S180" s="66"/>
      <c r="T180" s="65"/>
      <c r="U180" s="65"/>
      <c r="V180" s="51"/>
      <c r="W180" s="51"/>
      <c r="X180" s="65"/>
      <c r="Z180" s="51"/>
      <c r="AA180" s="51"/>
      <c r="AB180" s="51"/>
      <c r="AC180" s="51"/>
      <c r="AD180" s="51"/>
      <c r="AE180" s="51"/>
      <c r="AF180" s="51"/>
    </row>
    <row r="181" spans="2:32" ht="16">
      <c r="B181" s="106"/>
      <c r="C181" s="51"/>
      <c r="D181" s="104"/>
      <c r="E181" s="104"/>
      <c r="F181" s="104"/>
      <c r="G181" s="104"/>
      <c r="H181" s="104"/>
      <c r="I181" s="64"/>
      <c r="J181" s="104"/>
      <c r="K181" s="65"/>
      <c r="L181" s="105"/>
      <c r="M181" s="105"/>
      <c r="N181" s="105"/>
      <c r="O181" s="65"/>
      <c r="P181" s="64"/>
      <c r="Q181" s="107"/>
      <c r="R181" s="1"/>
      <c r="S181" s="66"/>
      <c r="T181" s="65"/>
      <c r="U181" s="65"/>
      <c r="V181" s="51"/>
      <c r="W181" s="51"/>
      <c r="X181" s="65"/>
      <c r="Z181" s="51"/>
      <c r="AA181" s="51"/>
      <c r="AB181" s="51"/>
      <c r="AC181" s="51"/>
      <c r="AD181" s="51"/>
      <c r="AE181" s="51"/>
      <c r="AF181" s="51"/>
    </row>
    <row r="182" spans="2:32" ht="16">
      <c r="B182" s="106"/>
      <c r="C182" s="51"/>
      <c r="D182" s="104"/>
      <c r="E182" s="104"/>
      <c r="F182" s="104"/>
      <c r="G182" s="104"/>
      <c r="H182" s="104"/>
      <c r="I182" s="64"/>
      <c r="J182" s="104"/>
      <c r="K182" s="65"/>
      <c r="L182" s="105"/>
      <c r="M182" s="105"/>
      <c r="N182" s="105"/>
      <c r="O182" s="65"/>
      <c r="P182" s="64"/>
      <c r="Q182" s="107"/>
      <c r="R182" s="1"/>
      <c r="S182" s="66"/>
      <c r="T182" s="65"/>
      <c r="U182" s="65"/>
      <c r="V182" s="51"/>
      <c r="W182" s="51"/>
      <c r="X182" s="65"/>
      <c r="Z182" s="51"/>
      <c r="AA182" s="51"/>
      <c r="AB182" s="51"/>
      <c r="AC182" s="51"/>
      <c r="AD182" s="51"/>
      <c r="AE182" s="51"/>
      <c r="AF182" s="51"/>
    </row>
    <row r="183" spans="2:32" ht="16">
      <c r="B183" s="106"/>
      <c r="C183" s="51"/>
      <c r="D183" s="104"/>
      <c r="E183" s="104"/>
      <c r="F183" s="104"/>
      <c r="G183" s="104"/>
      <c r="H183" s="104"/>
      <c r="I183" s="64"/>
      <c r="J183" s="104"/>
      <c r="K183" s="65"/>
      <c r="L183" s="105"/>
      <c r="M183" s="105"/>
      <c r="N183" s="105"/>
      <c r="O183" s="65"/>
      <c r="P183" s="64"/>
      <c r="Q183" s="107"/>
      <c r="R183" s="1"/>
      <c r="S183" s="66"/>
      <c r="T183" s="65"/>
      <c r="U183" s="65"/>
      <c r="V183" s="51"/>
      <c r="W183" s="51"/>
      <c r="X183" s="65"/>
      <c r="Z183" s="51"/>
      <c r="AA183" s="51"/>
      <c r="AB183" s="51"/>
      <c r="AC183" s="51"/>
      <c r="AD183" s="51"/>
      <c r="AE183" s="51"/>
      <c r="AF183" s="51"/>
    </row>
    <row r="184" spans="2:32" ht="16">
      <c r="B184" s="106"/>
      <c r="C184" s="51"/>
      <c r="D184" s="104"/>
      <c r="E184" s="104"/>
      <c r="F184" s="104"/>
      <c r="G184" s="104"/>
      <c r="H184" s="104"/>
      <c r="I184" s="64"/>
      <c r="J184" s="104"/>
      <c r="K184" s="65"/>
      <c r="L184" s="105"/>
      <c r="M184" s="105"/>
      <c r="N184" s="105"/>
      <c r="O184" s="65"/>
      <c r="P184" s="64"/>
      <c r="Q184" s="107"/>
      <c r="R184" s="1"/>
      <c r="S184" s="66"/>
      <c r="T184" s="65"/>
      <c r="U184" s="65"/>
      <c r="V184" s="51"/>
      <c r="W184" s="51"/>
      <c r="X184" s="65"/>
      <c r="Z184" s="51"/>
      <c r="AA184" s="51"/>
      <c r="AB184" s="51"/>
      <c r="AC184" s="51"/>
      <c r="AD184" s="51"/>
      <c r="AE184" s="51"/>
      <c r="AF184" s="51"/>
    </row>
    <row r="185" spans="2:32" ht="16">
      <c r="B185" s="106"/>
      <c r="C185" s="51"/>
      <c r="D185" s="104"/>
      <c r="E185" s="104"/>
      <c r="F185" s="104"/>
      <c r="G185" s="104"/>
      <c r="H185" s="104"/>
      <c r="I185" s="64"/>
      <c r="J185" s="104"/>
      <c r="K185" s="65"/>
      <c r="L185" s="105"/>
      <c r="M185" s="105"/>
      <c r="N185" s="105"/>
      <c r="O185" s="65"/>
      <c r="P185" s="64"/>
      <c r="Q185" s="107"/>
      <c r="R185" s="1"/>
      <c r="S185" s="66"/>
      <c r="T185" s="65"/>
      <c r="U185" s="65"/>
      <c r="V185" s="51"/>
      <c r="W185" s="51"/>
      <c r="X185" s="65"/>
      <c r="Z185" s="51"/>
      <c r="AA185" s="51"/>
      <c r="AB185" s="51"/>
      <c r="AC185" s="51"/>
      <c r="AD185" s="51"/>
      <c r="AE185" s="51"/>
      <c r="AF185" s="51"/>
    </row>
    <row r="186" spans="2:32" ht="16">
      <c r="B186" s="106"/>
      <c r="C186" s="51"/>
      <c r="D186" s="104"/>
      <c r="E186" s="104"/>
      <c r="F186" s="104"/>
      <c r="G186" s="104"/>
      <c r="H186" s="104"/>
      <c r="I186" s="64"/>
      <c r="J186" s="104"/>
      <c r="K186" s="65"/>
      <c r="L186" s="105"/>
      <c r="M186" s="105"/>
      <c r="N186" s="105"/>
      <c r="O186" s="65"/>
      <c r="P186" s="64"/>
      <c r="Q186" s="107"/>
      <c r="R186" s="1"/>
      <c r="S186" s="66"/>
      <c r="T186" s="65"/>
      <c r="U186" s="65"/>
      <c r="V186" s="51"/>
      <c r="W186" s="51"/>
      <c r="X186" s="65"/>
      <c r="Z186" s="51"/>
      <c r="AA186" s="51"/>
      <c r="AB186" s="51"/>
      <c r="AC186" s="51"/>
      <c r="AD186" s="51"/>
      <c r="AE186" s="51"/>
      <c r="AF186" s="51"/>
    </row>
    <row r="187" spans="2:32" ht="16">
      <c r="B187" s="106"/>
      <c r="C187" s="51"/>
      <c r="D187" s="104"/>
      <c r="E187" s="104"/>
      <c r="F187" s="104"/>
      <c r="G187" s="104"/>
      <c r="H187" s="104"/>
      <c r="I187" s="64"/>
      <c r="J187" s="104"/>
      <c r="K187" s="65"/>
      <c r="L187" s="105"/>
      <c r="M187" s="105"/>
      <c r="N187" s="105"/>
      <c r="O187" s="65"/>
      <c r="P187" s="64"/>
      <c r="Q187" s="107"/>
      <c r="R187" s="1"/>
      <c r="S187" s="66"/>
      <c r="T187" s="65"/>
      <c r="U187" s="65"/>
      <c r="V187" s="51"/>
      <c r="W187" s="51"/>
      <c r="X187" s="65"/>
      <c r="Z187" s="51"/>
      <c r="AA187" s="51"/>
      <c r="AB187" s="51"/>
      <c r="AC187" s="51"/>
      <c r="AD187" s="51"/>
      <c r="AE187" s="51"/>
      <c r="AF187" s="51"/>
    </row>
    <row r="188" spans="2:32" ht="16">
      <c r="B188" s="106"/>
      <c r="C188" s="51"/>
      <c r="D188" s="104"/>
      <c r="E188" s="104"/>
      <c r="F188" s="104"/>
      <c r="G188" s="104"/>
      <c r="H188" s="104"/>
      <c r="I188" s="64"/>
      <c r="J188" s="104"/>
      <c r="K188" s="65"/>
      <c r="L188" s="105"/>
      <c r="M188" s="105"/>
      <c r="N188" s="105"/>
      <c r="O188" s="65"/>
      <c r="P188" s="64"/>
      <c r="Q188" s="107"/>
      <c r="R188" s="1"/>
      <c r="S188" s="66"/>
      <c r="T188" s="65"/>
      <c r="U188" s="65"/>
      <c r="V188" s="51"/>
      <c r="W188" s="51"/>
      <c r="X188" s="65"/>
      <c r="Z188" s="51"/>
      <c r="AA188" s="51"/>
      <c r="AB188" s="51"/>
      <c r="AC188" s="51"/>
      <c r="AD188" s="51"/>
      <c r="AE188" s="51"/>
      <c r="AF188" s="51"/>
    </row>
    <row r="189" spans="2:32" ht="16">
      <c r="B189" s="106"/>
      <c r="C189" s="51"/>
      <c r="D189" s="104"/>
      <c r="E189" s="104"/>
      <c r="F189" s="104"/>
      <c r="G189" s="104"/>
      <c r="H189" s="104"/>
      <c r="I189" s="64"/>
      <c r="J189" s="104"/>
      <c r="K189" s="65"/>
      <c r="L189" s="105"/>
      <c r="M189" s="105"/>
      <c r="N189" s="105"/>
      <c r="O189" s="65"/>
      <c r="P189" s="64"/>
      <c r="Q189" s="107"/>
      <c r="R189" s="1"/>
      <c r="S189" s="66"/>
      <c r="T189" s="65"/>
      <c r="U189" s="65"/>
      <c r="V189" s="51"/>
      <c r="W189" s="51"/>
      <c r="X189" s="65"/>
      <c r="Z189" s="51"/>
      <c r="AA189" s="51"/>
      <c r="AB189" s="51"/>
      <c r="AC189" s="51"/>
      <c r="AD189" s="51"/>
      <c r="AE189" s="51"/>
      <c r="AF189" s="51"/>
    </row>
    <row r="190" spans="2:32" ht="16">
      <c r="B190" s="106"/>
      <c r="C190" s="51"/>
      <c r="D190" s="104"/>
      <c r="E190" s="104"/>
      <c r="F190" s="104"/>
      <c r="G190" s="104"/>
      <c r="H190" s="104"/>
      <c r="I190" s="64"/>
      <c r="J190" s="104"/>
      <c r="K190" s="65"/>
      <c r="L190" s="105"/>
      <c r="M190" s="105"/>
      <c r="N190" s="105"/>
      <c r="O190" s="65"/>
      <c r="P190" s="64"/>
      <c r="Q190" s="107"/>
      <c r="R190" s="1"/>
      <c r="S190" s="66"/>
      <c r="T190" s="65"/>
      <c r="U190" s="65"/>
      <c r="V190" s="51"/>
      <c r="W190" s="51"/>
      <c r="X190" s="65"/>
      <c r="Z190" s="51"/>
      <c r="AA190" s="51"/>
      <c r="AB190" s="51"/>
      <c r="AC190" s="51"/>
      <c r="AD190" s="51"/>
      <c r="AE190" s="51"/>
      <c r="AF190" s="51"/>
    </row>
    <row r="191" spans="2:32" ht="16">
      <c r="B191" s="106"/>
      <c r="C191" s="51"/>
      <c r="D191" s="104"/>
      <c r="E191" s="104"/>
      <c r="F191" s="104"/>
      <c r="G191" s="104"/>
      <c r="H191" s="104"/>
      <c r="I191" s="64"/>
      <c r="J191" s="104"/>
      <c r="K191" s="65"/>
      <c r="L191" s="105"/>
      <c r="M191" s="105"/>
      <c r="N191" s="105"/>
      <c r="O191" s="65"/>
      <c r="P191" s="64"/>
      <c r="Q191" s="107"/>
      <c r="R191" s="1"/>
      <c r="S191" s="66"/>
      <c r="T191" s="65"/>
      <c r="U191" s="65"/>
      <c r="V191" s="51"/>
      <c r="W191" s="51"/>
      <c r="X191" s="65"/>
      <c r="Z191" s="51"/>
      <c r="AA191" s="51"/>
      <c r="AB191" s="51"/>
      <c r="AC191" s="51"/>
      <c r="AD191" s="51"/>
      <c r="AE191" s="51"/>
      <c r="AF191" s="51"/>
    </row>
    <row r="192" spans="2:32" ht="16">
      <c r="B192" s="106"/>
      <c r="C192" s="51"/>
      <c r="D192" s="104"/>
      <c r="E192" s="104"/>
      <c r="F192" s="104"/>
      <c r="G192" s="104"/>
      <c r="H192" s="104"/>
      <c r="I192" s="64"/>
      <c r="J192" s="104"/>
      <c r="K192" s="65"/>
      <c r="L192" s="105"/>
      <c r="M192" s="105"/>
      <c r="N192" s="105"/>
      <c r="O192" s="65"/>
      <c r="P192" s="64"/>
      <c r="Q192" s="107"/>
      <c r="R192" s="1"/>
      <c r="S192" s="66"/>
      <c r="T192" s="65"/>
      <c r="U192" s="65"/>
      <c r="V192" s="51"/>
      <c r="W192" s="51"/>
      <c r="X192" s="65"/>
      <c r="Z192" s="51"/>
      <c r="AA192" s="51"/>
      <c r="AB192" s="51"/>
      <c r="AC192" s="51"/>
      <c r="AD192" s="51"/>
      <c r="AE192" s="51"/>
      <c r="AF192" s="51"/>
    </row>
    <row r="193" spans="2:32" ht="16">
      <c r="B193" s="106"/>
      <c r="C193" s="51"/>
      <c r="D193" s="104"/>
      <c r="E193" s="104"/>
      <c r="F193" s="104"/>
      <c r="G193" s="104"/>
      <c r="H193" s="104"/>
      <c r="I193" s="64"/>
      <c r="J193" s="104"/>
      <c r="K193" s="65"/>
      <c r="L193" s="105"/>
      <c r="M193" s="105"/>
      <c r="N193" s="105"/>
      <c r="O193" s="65"/>
      <c r="P193" s="64"/>
      <c r="Q193" s="107"/>
      <c r="R193" s="1"/>
      <c r="S193" s="66"/>
      <c r="T193" s="65"/>
      <c r="U193" s="65"/>
      <c r="V193" s="51"/>
      <c r="W193" s="51"/>
      <c r="X193" s="65"/>
      <c r="Z193" s="51"/>
      <c r="AA193" s="51"/>
      <c r="AB193" s="51"/>
      <c r="AC193" s="51"/>
      <c r="AD193" s="51"/>
      <c r="AE193" s="51"/>
      <c r="AF193" s="51"/>
    </row>
    <row r="194" spans="2:32" ht="16">
      <c r="B194" s="106"/>
      <c r="C194" s="51"/>
      <c r="D194" s="104"/>
      <c r="E194" s="104"/>
      <c r="F194" s="104"/>
      <c r="G194" s="104"/>
      <c r="H194" s="104"/>
      <c r="I194" s="64"/>
      <c r="J194" s="104"/>
      <c r="K194" s="65"/>
      <c r="L194" s="105"/>
      <c r="M194" s="105"/>
      <c r="N194" s="105"/>
      <c r="O194" s="65"/>
      <c r="P194" s="64"/>
      <c r="Q194" s="107"/>
      <c r="R194" s="1"/>
      <c r="S194" s="66"/>
      <c r="T194" s="65"/>
      <c r="U194" s="65"/>
      <c r="V194" s="51"/>
      <c r="W194" s="51"/>
      <c r="X194" s="65"/>
      <c r="Z194" s="51"/>
      <c r="AA194" s="51"/>
      <c r="AB194" s="51"/>
      <c r="AC194" s="51"/>
      <c r="AD194" s="51"/>
      <c r="AE194" s="51"/>
      <c r="AF194" s="51"/>
    </row>
    <row r="195" spans="2:32" ht="16">
      <c r="B195" s="106"/>
      <c r="C195" s="51"/>
      <c r="D195" s="104"/>
      <c r="E195" s="104"/>
      <c r="F195" s="104"/>
      <c r="G195" s="104"/>
      <c r="H195" s="104"/>
      <c r="I195" s="64"/>
      <c r="J195" s="104"/>
      <c r="K195" s="65"/>
      <c r="L195" s="105"/>
      <c r="M195" s="105"/>
      <c r="N195" s="105"/>
      <c r="O195" s="65"/>
      <c r="P195" s="64"/>
      <c r="Q195" s="107"/>
      <c r="R195" s="1"/>
      <c r="S195" s="66"/>
      <c r="T195" s="65"/>
      <c r="U195" s="65"/>
      <c r="V195" s="51"/>
      <c r="W195" s="51"/>
      <c r="X195" s="65"/>
      <c r="Z195" s="51"/>
      <c r="AA195" s="51"/>
      <c r="AB195" s="51"/>
      <c r="AC195" s="51"/>
      <c r="AD195" s="51"/>
      <c r="AE195" s="51"/>
      <c r="AF195" s="51"/>
    </row>
    <row r="196" spans="2:32" ht="16">
      <c r="B196" s="106"/>
      <c r="C196" s="51"/>
      <c r="D196" s="104"/>
      <c r="E196" s="104"/>
      <c r="F196" s="104"/>
      <c r="G196" s="104"/>
      <c r="H196" s="104"/>
      <c r="I196" s="64"/>
      <c r="J196" s="104"/>
      <c r="K196" s="65"/>
      <c r="L196" s="105"/>
      <c r="M196" s="105"/>
      <c r="N196" s="105"/>
      <c r="O196" s="65"/>
      <c r="P196" s="64"/>
      <c r="Q196" s="107"/>
      <c r="R196" s="1"/>
      <c r="S196" s="66"/>
      <c r="T196" s="65"/>
      <c r="U196" s="65"/>
      <c r="V196" s="51"/>
      <c r="W196" s="51"/>
      <c r="X196" s="65"/>
      <c r="Z196" s="51"/>
      <c r="AA196" s="51"/>
      <c r="AB196" s="51"/>
      <c r="AC196" s="51"/>
      <c r="AD196" s="51"/>
      <c r="AE196" s="51"/>
      <c r="AF196" s="51"/>
    </row>
    <row r="197" spans="2:32" ht="16">
      <c r="B197" s="106"/>
      <c r="C197" s="51"/>
      <c r="D197" s="104"/>
      <c r="E197" s="104"/>
      <c r="F197" s="104"/>
      <c r="G197" s="104"/>
      <c r="H197" s="104"/>
      <c r="I197" s="64"/>
      <c r="J197" s="104"/>
      <c r="K197" s="65"/>
      <c r="L197" s="105"/>
      <c r="M197" s="105"/>
      <c r="N197" s="105"/>
      <c r="O197" s="65"/>
      <c r="P197" s="64"/>
      <c r="Q197" s="107"/>
      <c r="R197" s="1"/>
      <c r="S197" s="66"/>
      <c r="T197" s="65"/>
      <c r="U197" s="65"/>
      <c r="V197" s="51"/>
      <c r="W197" s="51"/>
      <c r="X197" s="65"/>
      <c r="Z197" s="51"/>
      <c r="AA197" s="51"/>
      <c r="AB197" s="51"/>
      <c r="AC197" s="51"/>
      <c r="AD197" s="51"/>
      <c r="AE197" s="51"/>
      <c r="AF197" s="51"/>
    </row>
    <row r="198" spans="2:32" ht="16">
      <c r="B198" s="106"/>
      <c r="C198" s="51"/>
      <c r="D198" s="104"/>
      <c r="E198" s="104"/>
      <c r="F198" s="104"/>
      <c r="G198" s="104"/>
      <c r="H198" s="104"/>
      <c r="I198" s="64"/>
      <c r="J198" s="104"/>
      <c r="K198" s="65"/>
      <c r="L198" s="105"/>
      <c r="M198" s="105"/>
      <c r="N198" s="105"/>
      <c r="O198" s="65"/>
      <c r="P198" s="64"/>
      <c r="Q198" s="107"/>
      <c r="R198" s="1"/>
      <c r="S198" s="66"/>
      <c r="T198" s="65"/>
      <c r="U198" s="65"/>
      <c r="V198" s="51"/>
      <c r="W198" s="51"/>
      <c r="X198" s="65"/>
      <c r="Z198" s="51"/>
      <c r="AA198" s="51"/>
      <c r="AB198" s="51"/>
      <c r="AC198" s="51"/>
      <c r="AD198" s="51"/>
      <c r="AE198" s="51"/>
      <c r="AF198" s="51"/>
    </row>
    <row r="199" spans="2:32" ht="16">
      <c r="B199" s="106"/>
      <c r="C199" s="51"/>
      <c r="D199" s="104"/>
      <c r="E199" s="104"/>
      <c r="F199" s="104"/>
      <c r="G199" s="104"/>
      <c r="H199" s="104"/>
      <c r="I199" s="64"/>
      <c r="J199" s="104"/>
      <c r="K199" s="65"/>
      <c r="L199" s="105"/>
      <c r="M199" s="105"/>
      <c r="N199" s="105"/>
      <c r="O199" s="65"/>
      <c r="P199" s="64"/>
      <c r="Q199" s="107"/>
      <c r="R199" s="1"/>
      <c r="S199" s="66"/>
      <c r="T199" s="65"/>
      <c r="U199" s="65"/>
      <c r="V199" s="51"/>
      <c r="W199" s="51"/>
      <c r="X199" s="65"/>
      <c r="Z199" s="51"/>
      <c r="AA199" s="51"/>
      <c r="AB199" s="51"/>
      <c r="AC199" s="51"/>
      <c r="AD199" s="51"/>
      <c r="AE199" s="51"/>
      <c r="AF199" s="51"/>
    </row>
    <row r="200" spans="2:32" ht="16">
      <c r="B200" s="106"/>
      <c r="C200" s="51"/>
      <c r="D200" s="104"/>
      <c r="E200" s="104"/>
      <c r="F200" s="104"/>
      <c r="G200" s="104"/>
      <c r="H200" s="104"/>
      <c r="I200" s="64"/>
      <c r="J200" s="104"/>
      <c r="K200" s="65"/>
      <c r="L200" s="105"/>
      <c r="M200" s="105"/>
      <c r="N200" s="105"/>
      <c r="O200" s="65"/>
      <c r="P200" s="64"/>
      <c r="Q200" s="107"/>
      <c r="R200" s="1"/>
      <c r="S200" s="66"/>
      <c r="T200" s="65"/>
      <c r="U200" s="65"/>
      <c r="V200" s="51"/>
      <c r="W200" s="51"/>
      <c r="X200" s="65"/>
      <c r="Z200" s="51"/>
      <c r="AA200" s="51"/>
      <c r="AB200" s="51"/>
      <c r="AC200" s="51"/>
      <c r="AD200" s="51"/>
      <c r="AE200" s="51"/>
      <c r="AF200" s="51"/>
    </row>
    <row r="201" spans="2:32" ht="16">
      <c r="B201" s="106"/>
      <c r="C201" s="51"/>
      <c r="D201" s="104"/>
      <c r="E201" s="104"/>
      <c r="F201" s="104"/>
      <c r="G201" s="104"/>
      <c r="H201" s="104"/>
      <c r="I201" s="64"/>
      <c r="J201" s="104"/>
      <c r="K201" s="65"/>
      <c r="L201" s="105"/>
      <c r="M201" s="105"/>
      <c r="N201" s="105"/>
      <c r="O201" s="65"/>
      <c r="P201" s="64"/>
      <c r="Q201" s="107"/>
      <c r="R201" s="1"/>
      <c r="S201" s="66"/>
      <c r="T201" s="65"/>
      <c r="U201" s="65"/>
      <c r="V201" s="51"/>
      <c r="W201" s="51"/>
      <c r="X201" s="65"/>
      <c r="Z201" s="51"/>
      <c r="AA201" s="51"/>
      <c r="AB201" s="51"/>
      <c r="AC201" s="51"/>
      <c r="AD201" s="51"/>
      <c r="AE201" s="51"/>
      <c r="AF201" s="51"/>
    </row>
    <row r="202" spans="2:32" ht="16">
      <c r="B202" s="106"/>
      <c r="C202" s="51"/>
      <c r="D202" s="104"/>
      <c r="E202" s="104"/>
      <c r="F202" s="104"/>
      <c r="G202" s="104"/>
      <c r="H202" s="104"/>
      <c r="I202" s="64"/>
      <c r="J202" s="104"/>
      <c r="K202" s="65"/>
      <c r="L202" s="105"/>
      <c r="M202" s="105"/>
      <c r="N202" s="105"/>
      <c r="O202" s="65"/>
      <c r="P202" s="64"/>
      <c r="Q202" s="107"/>
      <c r="R202" s="1"/>
      <c r="S202" s="66"/>
      <c r="T202" s="65"/>
      <c r="U202" s="65"/>
      <c r="V202" s="51"/>
      <c r="W202" s="51"/>
      <c r="X202" s="65"/>
      <c r="Z202" s="51"/>
      <c r="AA202" s="51"/>
      <c r="AB202" s="51"/>
      <c r="AC202" s="51"/>
      <c r="AD202" s="51"/>
      <c r="AE202" s="51"/>
      <c r="AF202" s="51"/>
    </row>
    <row r="203" spans="2:32" ht="16">
      <c r="B203" s="106"/>
      <c r="C203" s="51"/>
      <c r="D203" s="104"/>
      <c r="E203" s="104"/>
      <c r="F203" s="104"/>
      <c r="G203" s="104"/>
      <c r="H203" s="104"/>
      <c r="I203" s="64"/>
      <c r="J203" s="104"/>
      <c r="K203" s="65"/>
      <c r="L203" s="105"/>
      <c r="M203" s="105"/>
      <c r="N203" s="105"/>
      <c r="O203" s="65"/>
      <c r="P203" s="64"/>
      <c r="Q203" s="107"/>
      <c r="R203" s="1"/>
      <c r="S203" s="66"/>
      <c r="T203" s="65"/>
      <c r="U203" s="65"/>
      <c r="V203" s="51"/>
      <c r="W203" s="51"/>
      <c r="X203" s="65"/>
      <c r="Z203" s="51"/>
      <c r="AA203" s="51"/>
      <c r="AB203" s="51"/>
      <c r="AC203" s="51"/>
      <c r="AD203" s="51"/>
      <c r="AE203" s="51"/>
      <c r="AF203" s="51"/>
    </row>
    <row r="204" spans="2:32" ht="16">
      <c r="B204" s="106"/>
      <c r="C204" s="51"/>
      <c r="D204" s="104"/>
      <c r="E204" s="104"/>
      <c r="F204" s="104"/>
      <c r="G204" s="104"/>
      <c r="H204" s="104"/>
      <c r="I204" s="64"/>
      <c r="J204" s="104"/>
      <c r="K204" s="65"/>
      <c r="L204" s="105"/>
      <c r="M204" s="105"/>
      <c r="N204" s="105"/>
      <c r="O204" s="65"/>
      <c r="P204" s="64"/>
      <c r="Q204" s="107"/>
      <c r="R204" s="1"/>
      <c r="S204" s="66"/>
      <c r="T204" s="65"/>
      <c r="U204" s="65"/>
      <c r="V204" s="51"/>
      <c r="W204" s="51"/>
      <c r="X204" s="65"/>
      <c r="Z204" s="51"/>
      <c r="AA204" s="51"/>
      <c r="AB204" s="51"/>
      <c r="AC204" s="51"/>
      <c r="AD204" s="51"/>
      <c r="AE204" s="51"/>
      <c r="AF204" s="51"/>
    </row>
    <row r="205" spans="2:32" ht="16">
      <c r="B205" s="106"/>
      <c r="C205" s="51"/>
      <c r="D205" s="104"/>
      <c r="E205" s="104"/>
      <c r="F205" s="104"/>
      <c r="G205" s="104"/>
      <c r="H205" s="104"/>
      <c r="I205" s="64"/>
      <c r="J205" s="104"/>
      <c r="K205" s="65"/>
      <c r="L205" s="105"/>
      <c r="M205" s="105"/>
      <c r="N205" s="105"/>
      <c r="O205" s="65"/>
      <c r="P205" s="64"/>
      <c r="Q205" s="107"/>
      <c r="R205" s="1"/>
      <c r="S205" s="66"/>
      <c r="T205" s="65"/>
      <c r="U205" s="65"/>
      <c r="V205" s="51"/>
      <c r="W205" s="51"/>
      <c r="X205" s="65"/>
      <c r="Z205" s="51"/>
      <c r="AA205" s="51"/>
      <c r="AB205" s="51"/>
      <c r="AC205" s="51"/>
      <c r="AD205" s="51"/>
      <c r="AE205" s="51"/>
      <c r="AF205" s="51"/>
    </row>
    <row r="206" spans="2:32" ht="16">
      <c r="B206" s="106"/>
      <c r="C206" s="51"/>
      <c r="D206" s="104"/>
      <c r="E206" s="104"/>
      <c r="F206" s="104"/>
      <c r="G206" s="104"/>
      <c r="H206" s="104"/>
      <c r="I206" s="64"/>
      <c r="J206" s="104"/>
      <c r="K206" s="65"/>
      <c r="L206" s="105"/>
      <c r="M206" s="105"/>
      <c r="N206" s="105"/>
      <c r="O206" s="65"/>
      <c r="P206" s="64"/>
      <c r="Q206" s="107"/>
      <c r="R206" s="1"/>
      <c r="S206" s="66"/>
      <c r="T206" s="65"/>
      <c r="U206" s="65"/>
      <c r="V206" s="51"/>
      <c r="W206" s="51"/>
      <c r="X206" s="65"/>
      <c r="Z206" s="51"/>
      <c r="AA206" s="51"/>
      <c r="AB206" s="51"/>
      <c r="AC206" s="51"/>
      <c r="AD206" s="51"/>
      <c r="AE206" s="51"/>
      <c r="AF206" s="51"/>
    </row>
    <row r="207" spans="2:32" ht="16">
      <c r="B207" s="106"/>
      <c r="C207" s="51"/>
      <c r="D207" s="104"/>
      <c r="E207" s="104"/>
      <c r="F207" s="104"/>
      <c r="G207" s="104"/>
      <c r="H207" s="104"/>
      <c r="I207" s="64"/>
      <c r="J207" s="104"/>
      <c r="K207" s="65"/>
      <c r="L207" s="105"/>
      <c r="M207" s="105"/>
      <c r="N207" s="105"/>
      <c r="O207" s="65"/>
      <c r="P207" s="64"/>
      <c r="Q207" s="107"/>
      <c r="R207" s="1"/>
      <c r="S207" s="66"/>
      <c r="T207" s="65"/>
      <c r="U207" s="65"/>
      <c r="V207" s="51"/>
      <c r="W207" s="51"/>
      <c r="X207" s="65"/>
      <c r="Z207" s="51"/>
      <c r="AA207" s="51"/>
      <c r="AB207" s="51"/>
      <c r="AC207" s="51"/>
      <c r="AD207" s="51"/>
      <c r="AE207" s="51"/>
      <c r="AF207" s="51"/>
    </row>
    <row r="208" spans="2:32" ht="16">
      <c r="B208" s="106"/>
      <c r="C208" s="51"/>
      <c r="D208" s="104"/>
      <c r="E208" s="104"/>
      <c r="F208" s="104"/>
      <c r="G208" s="104"/>
      <c r="H208" s="104"/>
      <c r="I208" s="64"/>
      <c r="J208" s="104"/>
      <c r="K208" s="65"/>
      <c r="L208" s="105"/>
      <c r="M208" s="105"/>
      <c r="N208" s="105"/>
      <c r="O208" s="65"/>
      <c r="P208" s="64"/>
      <c r="Q208" s="107"/>
      <c r="R208" s="1"/>
      <c r="S208" s="66"/>
      <c r="T208" s="65"/>
      <c r="U208" s="65"/>
      <c r="V208" s="51"/>
      <c r="W208" s="51"/>
      <c r="X208" s="65"/>
      <c r="Z208" s="51"/>
      <c r="AA208" s="51"/>
      <c r="AB208" s="51"/>
      <c r="AC208" s="51"/>
      <c r="AD208" s="51"/>
      <c r="AE208" s="51"/>
      <c r="AF208" s="51"/>
    </row>
    <row r="209" spans="2:32" ht="16">
      <c r="B209" s="106"/>
      <c r="C209" s="51"/>
      <c r="D209" s="104"/>
      <c r="E209" s="104"/>
      <c r="F209" s="104"/>
      <c r="G209" s="104"/>
      <c r="H209" s="104"/>
      <c r="I209" s="64"/>
      <c r="J209" s="104"/>
      <c r="K209" s="65"/>
      <c r="L209" s="105"/>
      <c r="M209" s="105"/>
      <c r="N209" s="105"/>
      <c r="O209" s="65"/>
      <c r="P209" s="64"/>
      <c r="Q209" s="107"/>
      <c r="R209" s="1"/>
      <c r="S209" s="66"/>
      <c r="T209" s="65"/>
      <c r="U209" s="65"/>
      <c r="V209" s="51"/>
      <c r="W209" s="51"/>
      <c r="X209" s="65"/>
      <c r="Z209" s="51"/>
      <c r="AA209" s="51"/>
      <c r="AB209" s="51"/>
      <c r="AC209" s="51"/>
      <c r="AD209" s="51"/>
      <c r="AE209" s="51"/>
      <c r="AF209" s="51"/>
    </row>
    <row r="210" spans="2:32" ht="16">
      <c r="B210" s="106"/>
      <c r="C210" s="51"/>
      <c r="D210" s="104"/>
      <c r="E210" s="104"/>
      <c r="F210" s="104"/>
      <c r="G210" s="104"/>
      <c r="H210" s="104"/>
      <c r="I210" s="64"/>
      <c r="J210" s="104"/>
      <c r="K210" s="65"/>
      <c r="L210" s="105"/>
      <c r="M210" s="105"/>
      <c r="N210" s="105"/>
      <c r="O210" s="65"/>
      <c r="P210" s="64"/>
      <c r="Q210" s="107"/>
      <c r="R210" s="1"/>
      <c r="S210" s="66"/>
      <c r="T210" s="65"/>
      <c r="U210" s="65"/>
      <c r="V210" s="51"/>
      <c r="W210" s="51"/>
      <c r="X210" s="65"/>
      <c r="Z210" s="51"/>
      <c r="AA210" s="51"/>
      <c r="AB210" s="51"/>
      <c r="AC210" s="51"/>
      <c r="AD210" s="51"/>
      <c r="AE210" s="51"/>
      <c r="AF210" s="51"/>
    </row>
    <row r="211" spans="2:32" ht="16">
      <c r="B211" s="106"/>
      <c r="C211" s="51"/>
      <c r="D211" s="104"/>
      <c r="E211" s="104"/>
      <c r="F211" s="104"/>
      <c r="G211" s="104"/>
      <c r="H211" s="104"/>
      <c r="I211" s="64"/>
      <c r="J211" s="104"/>
      <c r="K211" s="65"/>
      <c r="L211" s="105"/>
      <c r="M211" s="105"/>
      <c r="N211" s="105"/>
      <c r="O211" s="65"/>
      <c r="P211" s="64"/>
      <c r="Q211" s="107"/>
      <c r="R211" s="1"/>
      <c r="S211" s="66"/>
      <c r="T211" s="65"/>
      <c r="U211" s="65"/>
      <c r="V211" s="51"/>
      <c r="W211" s="51"/>
      <c r="X211" s="65"/>
      <c r="Z211" s="51"/>
      <c r="AA211" s="51"/>
      <c r="AB211" s="51"/>
      <c r="AC211" s="51"/>
      <c r="AD211" s="51"/>
      <c r="AE211" s="51"/>
      <c r="AF211" s="51"/>
    </row>
    <row r="212" spans="2:32" ht="16">
      <c r="B212" s="106"/>
      <c r="C212" s="51"/>
      <c r="D212" s="104"/>
      <c r="E212" s="104"/>
      <c r="F212" s="104"/>
      <c r="G212" s="104"/>
      <c r="H212" s="104"/>
      <c r="I212" s="64"/>
      <c r="J212" s="104"/>
      <c r="K212" s="65"/>
      <c r="L212" s="105"/>
      <c r="M212" s="105"/>
      <c r="N212" s="105"/>
      <c r="O212" s="65"/>
      <c r="P212" s="64"/>
      <c r="Q212" s="107"/>
      <c r="R212" s="1"/>
      <c r="S212" s="66"/>
      <c r="T212" s="65"/>
      <c r="U212" s="65"/>
      <c r="V212" s="51"/>
      <c r="W212" s="51"/>
      <c r="X212" s="65"/>
      <c r="Z212" s="51"/>
      <c r="AA212" s="51"/>
      <c r="AB212" s="51"/>
      <c r="AC212" s="51"/>
      <c r="AD212" s="51"/>
      <c r="AE212" s="51"/>
      <c r="AF212" s="51"/>
    </row>
    <row r="213" spans="2:32" ht="16">
      <c r="B213" s="106"/>
      <c r="C213" s="51"/>
      <c r="D213" s="104"/>
      <c r="E213" s="104"/>
      <c r="F213" s="104"/>
      <c r="G213" s="104"/>
      <c r="H213" s="104"/>
      <c r="I213" s="64"/>
      <c r="J213" s="104"/>
      <c r="K213" s="65"/>
      <c r="L213" s="105"/>
      <c r="M213" s="105"/>
      <c r="N213" s="105"/>
      <c r="O213" s="65"/>
      <c r="P213" s="64"/>
      <c r="Q213" s="107"/>
      <c r="R213" s="1"/>
      <c r="S213" s="66"/>
      <c r="T213" s="65"/>
      <c r="U213" s="65"/>
      <c r="V213" s="51"/>
      <c r="W213" s="51"/>
      <c r="X213" s="65"/>
      <c r="Z213" s="51"/>
      <c r="AA213" s="51"/>
      <c r="AB213" s="51"/>
      <c r="AC213" s="51"/>
      <c r="AD213" s="51"/>
      <c r="AE213" s="51"/>
      <c r="AF213" s="51"/>
    </row>
    <row r="214" spans="2:32" ht="16">
      <c r="B214" s="106"/>
      <c r="C214" s="51"/>
      <c r="D214" s="104"/>
      <c r="E214" s="104"/>
      <c r="F214" s="104"/>
      <c r="G214" s="104"/>
      <c r="H214" s="104"/>
      <c r="I214" s="64"/>
      <c r="J214" s="104"/>
      <c r="K214" s="65"/>
      <c r="L214" s="105"/>
      <c r="M214" s="105"/>
      <c r="N214" s="105"/>
      <c r="O214" s="65"/>
      <c r="P214" s="64"/>
      <c r="Q214" s="107"/>
      <c r="R214" s="1"/>
      <c r="S214" s="66"/>
      <c r="T214" s="65"/>
      <c r="U214" s="65"/>
      <c r="V214" s="51"/>
      <c r="W214" s="51"/>
      <c r="X214" s="65"/>
      <c r="Z214" s="51"/>
      <c r="AA214" s="51"/>
      <c r="AB214" s="51"/>
      <c r="AC214" s="51"/>
      <c r="AD214" s="51"/>
      <c r="AE214" s="51"/>
      <c r="AF214" s="51"/>
    </row>
    <row r="215" spans="2:32" ht="16">
      <c r="B215" s="106"/>
      <c r="C215" s="51"/>
      <c r="D215" s="104"/>
      <c r="E215" s="104"/>
      <c r="F215" s="104"/>
      <c r="G215" s="104"/>
      <c r="H215" s="104"/>
      <c r="I215" s="64"/>
      <c r="J215" s="104"/>
      <c r="K215" s="65"/>
      <c r="L215" s="105"/>
      <c r="M215" s="105"/>
      <c r="N215" s="105"/>
      <c r="O215" s="65"/>
      <c r="P215" s="64"/>
      <c r="Q215" s="107"/>
      <c r="R215" s="1"/>
      <c r="S215" s="66"/>
      <c r="T215" s="65"/>
      <c r="U215" s="65"/>
      <c r="V215" s="51"/>
      <c r="W215" s="51"/>
      <c r="X215" s="65"/>
      <c r="Z215" s="51"/>
      <c r="AA215" s="51"/>
      <c r="AB215" s="51"/>
      <c r="AC215" s="51"/>
      <c r="AD215" s="51"/>
      <c r="AE215" s="51"/>
      <c r="AF215" s="51"/>
    </row>
    <row r="216" spans="2:32" ht="16">
      <c r="B216" s="106"/>
      <c r="C216" s="51"/>
      <c r="D216" s="104"/>
      <c r="E216" s="104"/>
      <c r="F216" s="104"/>
      <c r="G216" s="104"/>
      <c r="H216" s="104"/>
      <c r="I216" s="64"/>
      <c r="J216" s="104"/>
      <c r="K216" s="65"/>
      <c r="L216" s="105"/>
      <c r="M216" s="105"/>
      <c r="N216" s="105"/>
      <c r="O216" s="65"/>
      <c r="P216" s="64"/>
      <c r="Q216" s="107"/>
      <c r="R216" s="1"/>
      <c r="S216" s="66"/>
      <c r="T216" s="65"/>
      <c r="U216" s="65"/>
      <c r="V216" s="51"/>
      <c r="W216" s="51"/>
      <c r="X216" s="65"/>
      <c r="Z216" s="51"/>
      <c r="AA216" s="51"/>
      <c r="AB216" s="51"/>
      <c r="AC216" s="51"/>
      <c r="AD216" s="51"/>
      <c r="AE216" s="51"/>
      <c r="AF216" s="51"/>
    </row>
    <row r="217" spans="2:32" ht="16">
      <c r="B217" s="106"/>
      <c r="C217" s="51"/>
      <c r="D217" s="104"/>
      <c r="E217" s="104"/>
      <c r="F217" s="104"/>
      <c r="G217" s="104"/>
      <c r="H217" s="104"/>
      <c r="I217" s="64"/>
      <c r="J217" s="104"/>
      <c r="K217" s="65"/>
      <c r="L217" s="105"/>
      <c r="M217" s="105"/>
      <c r="N217" s="105"/>
      <c r="O217" s="65"/>
      <c r="P217" s="64"/>
      <c r="Q217" s="107"/>
      <c r="R217" s="1"/>
      <c r="S217" s="66"/>
      <c r="T217" s="65"/>
      <c r="U217" s="65"/>
      <c r="V217" s="51"/>
      <c r="W217" s="51"/>
      <c r="X217" s="65"/>
      <c r="Z217" s="51"/>
      <c r="AA217" s="51"/>
      <c r="AB217" s="51"/>
      <c r="AC217" s="51"/>
      <c r="AD217" s="51"/>
      <c r="AE217" s="51"/>
      <c r="AF217" s="51"/>
    </row>
    <row r="218" spans="2:32" ht="16">
      <c r="B218" s="106"/>
      <c r="C218" s="51"/>
      <c r="D218" s="104"/>
      <c r="E218" s="104"/>
      <c r="F218" s="104"/>
      <c r="G218" s="104"/>
      <c r="H218" s="104"/>
      <c r="I218" s="64"/>
      <c r="J218" s="104"/>
      <c r="K218" s="65"/>
      <c r="L218" s="105"/>
      <c r="M218" s="105"/>
      <c r="N218" s="105"/>
      <c r="O218" s="65"/>
      <c r="P218" s="64"/>
      <c r="Q218" s="107"/>
      <c r="R218" s="1"/>
      <c r="S218" s="66"/>
      <c r="T218" s="65"/>
      <c r="U218" s="65"/>
      <c r="V218" s="51"/>
      <c r="W218" s="51"/>
      <c r="X218" s="65"/>
      <c r="Z218" s="51"/>
      <c r="AA218" s="51"/>
      <c r="AB218" s="51"/>
      <c r="AC218" s="51"/>
      <c r="AD218" s="51"/>
      <c r="AE218" s="51"/>
      <c r="AF218" s="51"/>
    </row>
    <row r="219" spans="2:32" ht="16">
      <c r="B219" s="106"/>
      <c r="C219" s="51"/>
      <c r="D219" s="104"/>
      <c r="E219" s="104"/>
      <c r="F219" s="104"/>
      <c r="G219" s="104"/>
      <c r="H219" s="104"/>
      <c r="I219" s="64"/>
      <c r="J219" s="104"/>
      <c r="K219" s="65"/>
      <c r="L219" s="105"/>
      <c r="M219" s="105"/>
      <c r="N219" s="105"/>
      <c r="O219" s="65"/>
      <c r="P219" s="64"/>
      <c r="Q219" s="107"/>
      <c r="R219" s="1"/>
      <c r="S219" s="66"/>
      <c r="T219" s="65"/>
      <c r="U219" s="65"/>
      <c r="V219" s="51"/>
      <c r="W219" s="51"/>
      <c r="X219" s="65"/>
      <c r="Z219" s="51"/>
      <c r="AA219" s="51"/>
      <c r="AB219" s="51"/>
      <c r="AC219" s="51"/>
      <c r="AD219" s="51"/>
      <c r="AE219" s="51"/>
      <c r="AF219" s="51"/>
    </row>
    <row r="220" spans="2:32" ht="16">
      <c r="B220" s="106"/>
      <c r="C220" s="51"/>
      <c r="D220" s="104"/>
      <c r="E220" s="104"/>
      <c r="F220" s="104"/>
      <c r="G220" s="104"/>
      <c r="H220" s="104"/>
      <c r="I220" s="64"/>
      <c r="J220" s="104"/>
      <c r="K220" s="65"/>
      <c r="L220" s="105"/>
      <c r="M220" s="105"/>
      <c r="N220" s="105"/>
      <c r="O220" s="65"/>
      <c r="P220" s="64"/>
      <c r="Q220" s="107"/>
      <c r="R220" s="1"/>
      <c r="S220" s="66"/>
      <c r="T220" s="65"/>
      <c r="U220" s="65"/>
      <c r="V220" s="51"/>
      <c r="W220" s="51"/>
      <c r="X220" s="65"/>
      <c r="Z220" s="51"/>
      <c r="AA220" s="51"/>
      <c r="AB220" s="51"/>
      <c r="AC220" s="51"/>
      <c r="AD220" s="51"/>
      <c r="AE220" s="51"/>
      <c r="AF220" s="51"/>
    </row>
    <row r="221" spans="2:32" ht="16">
      <c r="B221" s="106"/>
      <c r="C221" s="51"/>
      <c r="D221" s="104"/>
      <c r="E221" s="104"/>
      <c r="F221" s="104"/>
      <c r="G221" s="104"/>
      <c r="H221" s="104"/>
      <c r="I221" s="64"/>
      <c r="J221" s="104"/>
      <c r="K221" s="65"/>
      <c r="L221" s="105"/>
      <c r="M221" s="105"/>
      <c r="N221" s="105"/>
      <c r="O221" s="65"/>
      <c r="P221" s="64"/>
      <c r="Q221" s="107"/>
      <c r="R221" s="1"/>
      <c r="S221" s="66"/>
      <c r="T221" s="65"/>
      <c r="U221" s="65"/>
      <c r="V221" s="51"/>
      <c r="W221" s="51"/>
      <c r="X221" s="65"/>
      <c r="Z221" s="51"/>
      <c r="AA221" s="51"/>
      <c r="AB221" s="51"/>
      <c r="AC221" s="51"/>
      <c r="AD221" s="51"/>
      <c r="AE221" s="51"/>
      <c r="AF221" s="51"/>
    </row>
    <row r="222" spans="2:32" ht="16">
      <c r="B222" s="106"/>
      <c r="C222" s="51"/>
      <c r="D222" s="104"/>
      <c r="E222" s="104"/>
      <c r="F222" s="104"/>
      <c r="G222" s="104"/>
      <c r="H222" s="104"/>
      <c r="I222" s="64"/>
      <c r="J222" s="104"/>
      <c r="K222" s="65"/>
      <c r="L222" s="105"/>
      <c r="M222" s="105"/>
      <c r="N222" s="105"/>
      <c r="O222" s="65"/>
      <c r="P222" s="64"/>
      <c r="Q222" s="107"/>
      <c r="R222" s="1"/>
      <c r="S222" s="66"/>
      <c r="T222" s="65"/>
      <c r="U222" s="65"/>
      <c r="V222" s="51"/>
      <c r="W222" s="51"/>
      <c r="X222" s="65"/>
      <c r="Z222" s="51"/>
      <c r="AA222" s="51"/>
      <c r="AB222" s="51"/>
      <c r="AC222" s="51"/>
      <c r="AD222" s="51"/>
      <c r="AE222" s="51"/>
      <c r="AF222" s="51"/>
    </row>
    <row r="223" spans="2:32" ht="16">
      <c r="B223" s="106"/>
      <c r="C223" s="51"/>
      <c r="D223" s="104"/>
      <c r="E223" s="104"/>
      <c r="F223" s="104"/>
      <c r="G223" s="104"/>
      <c r="H223" s="104"/>
      <c r="I223" s="64"/>
      <c r="J223" s="104"/>
      <c r="K223" s="65"/>
      <c r="L223" s="105"/>
      <c r="M223" s="105"/>
      <c r="N223" s="105"/>
      <c r="O223" s="65"/>
      <c r="P223" s="64"/>
      <c r="Q223" s="107"/>
      <c r="R223" s="1"/>
      <c r="S223" s="66"/>
      <c r="T223" s="65"/>
      <c r="U223" s="65"/>
      <c r="V223" s="51"/>
      <c r="W223" s="51"/>
      <c r="X223" s="65"/>
      <c r="Z223" s="51"/>
      <c r="AA223" s="51"/>
      <c r="AB223" s="51"/>
      <c r="AC223" s="51"/>
      <c r="AD223" s="51"/>
      <c r="AE223" s="51"/>
      <c r="AF223" s="51"/>
    </row>
    <row r="224" spans="2:32" ht="16">
      <c r="B224" s="106"/>
      <c r="C224" s="51"/>
      <c r="D224" s="104"/>
      <c r="E224" s="104"/>
      <c r="F224" s="104"/>
      <c r="G224" s="104"/>
      <c r="H224" s="104"/>
      <c r="I224" s="64"/>
      <c r="J224" s="104"/>
      <c r="K224" s="65"/>
      <c r="L224" s="105"/>
      <c r="M224" s="105"/>
      <c r="N224" s="105"/>
      <c r="O224" s="65"/>
      <c r="P224" s="64"/>
      <c r="Q224" s="107"/>
      <c r="R224" s="1"/>
      <c r="S224" s="66"/>
      <c r="T224" s="65"/>
      <c r="U224" s="65"/>
      <c r="V224" s="51"/>
      <c r="W224" s="51"/>
      <c r="X224" s="65"/>
      <c r="Z224" s="51"/>
      <c r="AA224" s="51"/>
      <c r="AB224" s="51"/>
      <c r="AC224" s="51"/>
      <c r="AD224" s="51"/>
      <c r="AE224" s="51"/>
      <c r="AF224" s="51"/>
    </row>
    <row r="225" spans="2:32" ht="16">
      <c r="B225" s="106"/>
      <c r="C225" s="51"/>
      <c r="D225" s="104"/>
      <c r="E225" s="104"/>
      <c r="F225" s="104"/>
      <c r="G225" s="104"/>
      <c r="H225" s="104"/>
      <c r="I225" s="64"/>
      <c r="J225" s="104"/>
      <c r="K225" s="65"/>
      <c r="L225" s="105"/>
      <c r="M225" s="105"/>
      <c r="N225" s="105"/>
      <c r="O225" s="65"/>
      <c r="P225" s="64"/>
      <c r="Q225" s="107"/>
      <c r="R225" s="1"/>
      <c r="S225" s="66"/>
      <c r="T225" s="65"/>
      <c r="U225" s="65"/>
      <c r="V225" s="51"/>
      <c r="W225" s="51"/>
      <c r="X225" s="65"/>
      <c r="Z225" s="51"/>
      <c r="AA225" s="51"/>
      <c r="AB225" s="51"/>
      <c r="AC225" s="51"/>
      <c r="AD225" s="51"/>
      <c r="AE225" s="51"/>
      <c r="AF225" s="51"/>
    </row>
    <row r="226" spans="2:32" ht="16">
      <c r="B226" s="106"/>
      <c r="C226" s="51"/>
      <c r="D226" s="104"/>
      <c r="E226" s="104"/>
      <c r="F226" s="104"/>
      <c r="G226" s="104"/>
      <c r="H226" s="104"/>
      <c r="I226" s="64"/>
      <c r="J226" s="104"/>
      <c r="K226" s="65"/>
      <c r="L226" s="105"/>
      <c r="M226" s="105"/>
      <c r="N226" s="105"/>
      <c r="O226" s="65"/>
      <c r="P226" s="64"/>
      <c r="Q226" s="107"/>
      <c r="R226" s="1"/>
      <c r="S226" s="66"/>
      <c r="T226" s="65"/>
      <c r="U226" s="65"/>
      <c r="V226" s="51"/>
      <c r="W226" s="51"/>
      <c r="X226" s="65"/>
      <c r="Z226" s="51"/>
      <c r="AA226" s="51"/>
      <c r="AB226" s="51"/>
      <c r="AC226" s="51"/>
      <c r="AD226" s="51"/>
      <c r="AE226" s="51"/>
      <c r="AF226" s="51"/>
    </row>
    <row r="227" spans="2:32" ht="16">
      <c r="B227" s="106"/>
      <c r="C227" s="51"/>
      <c r="D227" s="104"/>
      <c r="E227" s="104"/>
      <c r="F227" s="104"/>
      <c r="G227" s="104"/>
      <c r="H227" s="104"/>
      <c r="I227" s="64"/>
      <c r="J227" s="104"/>
      <c r="K227" s="65"/>
      <c r="L227" s="105"/>
      <c r="M227" s="105"/>
      <c r="N227" s="105"/>
      <c r="O227" s="65"/>
      <c r="P227" s="64"/>
      <c r="Q227" s="107"/>
      <c r="R227" s="1"/>
      <c r="S227" s="66"/>
      <c r="T227" s="65"/>
      <c r="U227" s="65"/>
      <c r="V227" s="51"/>
      <c r="W227" s="51"/>
      <c r="X227" s="65"/>
      <c r="Z227" s="51"/>
      <c r="AA227" s="51"/>
      <c r="AB227" s="51"/>
      <c r="AC227" s="51"/>
      <c r="AD227" s="51"/>
      <c r="AE227" s="51"/>
      <c r="AF227" s="51"/>
    </row>
    <row r="228" spans="2:32" ht="16">
      <c r="B228" s="106"/>
      <c r="C228" s="51"/>
      <c r="D228" s="104"/>
      <c r="E228" s="104"/>
      <c r="F228" s="104"/>
      <c r="G228" s="104"/>
      <c r="H228" s="104"/>
      <c r="I228" s="64"/>
      <c r="J228" s="104"/>
      <c r="K228" s="65"/>
      <c r="L228" s="105"/>
      <c r="M228" s="105"/>
      <c r="N228" s="105"/>
      <c r="O228" s="65"/>
      <c r="P228" s="64"/>
      <c r="Q228" s="107"/>
      <c r="R228" s="1"/>
      <c r="S228" s="66"/>
      <c r="T228" s="65"/>
      <c r="U228" s="65"/>
      <c r="V228" s="51"/>
      <c r="W228" s="51"/>
      <c r="X228" s="65"/>
      <c r="Z228" s="51"/>
      <c r="AA228" s="51"/>
      <c r="AB228" s="51"/>
      <c r="AC228" s="51"/>
      <c r="AD228" s="51"/>
      <c r="AE228" s="51"/>
      <c r="AF228" s="51"/>
    </row>
    <row r="229" spans="2:32" ht="16">
      <c r="B229" s="106"/>
      <c r="C229" s="51"/>
      <c r="D229" s="104"/>
      <c r="E229" s="104"/>
      <c r="F229" s="104"/>
      <c r="G229" s="104"/>
      <c r="H229" s="104"/>
      <c r="I229" s="64"/>
      <c r="J229" s="104"/>
      <c r="K229" s="65"/>
      <c r="L229" s="105"/>
      <c r="M229" s="105"/>
      <c r="N229" s="105"/>
      <c r="O229" s="65"/>
      <c r="P229" s="64"/>
      <c r="Q229" s="107"/>
      <c r="R229" s="1"/>
      <c r="S229" s="66"/>
      <c r="T229" s="65"/>
      <c r="U229" s="65"/>
      <c r="V229" s="51"/>
      <c r="W229" s="51"/>
      <c r="X229" s="65"/>
      <c r="Z229" s="51"/>
      <c r="AA229" s="51"/>
      <c r="AB229" s="51"/>
      <c r="AC229" s="51"/>
      <c r="AD229" s="51"/>
      <c r="AE229" s="51"/>
      <c r="AF229" s="51"/>
    </row>
    <row r="230" spans="2:32" ht="16">
      <c r="B230" s="106"/>
      <c r="C230" s="51"/>
      <c r="D230" s="104"/>
      <c r="E230" s="104"/>
      <c r="F230" s="104"/>
      <c r="G230" s="104"/>
      <c r="H230" s="104"/>
      <c r="I230" s="64"/>
      <c r="J230" s="104"/>
      <c r="K230" s="65"/>
      <c r="L230" s="105"/>
      <c r="M230" s="105"/>
      <c r="N230" s="105"/>
      <c r="O230" s="65"/>
      <c r="P230" s="64"/>
      <c r="Q230" s="107"/>
      <c r="R230" s="1"/>
      <c r="S230" s="66"/>
      <c r="T230" s="65"/>
      <c r="U230" s="65"/>
      <c r="V230" s="51"/>
      <c r="W230" s="51"/>
      <c r="X230" s="65"/>
      <c r="Z230" s="51"/>
      <c r="AA230" s="51"/>
      <c r="AB230" s="51"/>
      <c r="AC230" s="51"/>
      <c r="AD230" s="51"/>
      <c r="AE230" s="51"/>
      <c r="AF230" s="51"/>
    </row>
    <row r="231" spans="2:32" ht="16">
      <c r="B231" s="106"/>
      <c r="C231" s="51"/>
      <c r="D231" s="104"/>
      <c r="E231" s="104"/>
      <c r="F231" s="104"/>
      <c r="G231" s="104"/>
      <c r="H231" s="104"/>
      <c r="I231" s="64"/>
      <c r="J231" s="104"/>
      <c r="K231" s="65"/>
      <c r="L231" s="105"/>
      <c r="M231" s="105"/>
      <c r="N231" s="105"/>
      <c r="O231" s="65"/>
      <c r="P231" s="64"/>
      <c r="Q231" s="107"/>
      <c r="R231" s="1"/>
      <c r="S231" s="66"/>
      <c r="T231" s="65"/>
      <c r="U231" s="65"/>
      <c r="V231" s="51"/>
      <c r="W231" s="51"/>
      <c r="X231" s="65"/>
      <c r="Z231" s="51"/>
      <c r="AA231" s="51"/>
      <c r="AB231" s="51"/>
      <c r="AC231" s="51"/>
      <c r="AD231" s="51"/>
      <c r="AE231" s="51"/>
      <c r="AF231" s="51"/>
    </row>
    <row r="232" spans="2:32" ht="16">
      <c r="B232" s="106"/>
      <c r="C232" s="51"/>
      <c r="D232" s="104"/>
      <c r="E232" s="104"/>
      <c r="F232" s="104"/>
      <c r="G232" s="104"/>
      <c r="H232" s="104"/>
      <c r="I232" s="64"/>
      <c r="J232" s="104"/>
      <c r="K232" s="65"/>
      <c r="L232" s="105"/>
      <c r="M232" s="105"/>
      <c r="N232" s="105"/>
      <c r="O232" s="65"/>
      <c r="P232" s="64"/>
      <c r="Q232" s="107"/>
      <c r="R232" s="1"/>
      <c r="S232" s="66"/>
      <c r="T232" s="65"/>
      <c r="U232" s="65"/>
      <c r="V232" s="51"/>
      <c r="W232" s="51"/>
      <c r="X232" s="65"/>
      <c r="Z232" s="51"/>
      <c r="AA232" s="51"/>
      <c r="AB232" s="51"/>
      <c r="AC232" s="51"/>
      <c r="AD232" s="51"/>
      <c r="AE232" s="51"/>
      <c r="AF232" s="51"/>
    </row>
    <row r="233" spans="2:32" ht="16">
      <c r="B233" s="106"/>
      <c r="C233" s="51"/>
      <c r="D233" s="104"/>
      <c r="E233" s="104"/>
      <c r="F233" s="104"/>
      <c r="G233" s="104"/>
      <c r="H233" s="104"/>
      <c r="I233" s="64"/>
      <c r="J233" s="104"/>
      <c r="K233" s="65"/>
      <c r="L233" s="105"/>
      <c r="M233" s="105"/>
      <c r="N233" s="105"/>
      <c r="O233" s="65"/>
      <c r="P233" s="64"/>
      <c r="Q233" s="107"/>
      <c r="R233" s="1"/>
      <c r="S233" s="66"/>
      <c r="T233" s="65"/>
      <c r="U233" s="65"/>
      <c r="V233" s="51"/>
      <c r="W233" s="51"/>
      <c r="X233" s="65"/>
      <c r="Z233" s="51"/>
      <c r="AA233" s="51"/>
      <c r="AB233" s="51"/>
      <c r="AC233" s="51"/>
      <c r="AD233" s="51"/>
      <c r="AE233" s="51"/>
      <c r="AF233" s="51"/>
    </row>
    <row r="234" spans="2:32" ht="16">
      <c r="B234" s="106"/>
      <c r="C234" s="51"/>
      <c r="D234" s="104"/>
      <c r="E234" s="104"/>
      <c r="F234" s="104"/>
      <c r="G234" s="104"/>
      <c r="H234" s="104"/>
      <c r="I234" s="64"/>
      <c r="J234" s="104"/>
      <c r="K234" s="65"/>
      <c r="L234" s="105"/>
      <c r="M234" s="105"/>
      <c r="N234" s="105"/>
      <c r="O234" s="65"/>
      <c r="P234" s="64"/>
      <c r="Q234" s="107"/>
      <c r="R234" s="1"/>
      <c r="S234" s="66"/>
      <c r="T234" s="65"/>
      <c r="U234" s="65"/>
      <c r="V234" s="51"/>
      <c r="W234" s="51"/>
      <c r="X234" s="65"/>
      <c r="Z234" s="51"/>
      <c r="AA234" s="51"/>
      <c r="AB234" s="51"/>
      <c r="AC234" s="51"/>
      <c r="AD234" s="51"/>
      <c r="AE234" s="51"/>
      <c r="AF234" s="51"/>
    </row>
    <row r="235" spans="2:32" ht="16">
      <c r="B235" s="106"/>
      <c r="C235" s="51"/>
      <c r="D235" s="104"/>
      <c r="E235" s="104"/>
      <c r="F235" s="104"/>
      <c r="G235" s="104"/>
      <c r="H235" s="104"/>
      <c r="I235" s="64"/>
      <c r="J235" s="104"/>
      <c r="K235" s="65"/>
      <c r="L235" s="105"/>
      <c r="M235" s="105"/>
      <c r="N235" s="105"/>
      <c r="O235" s="65"/>
      <c r="P235" s="64"/>
      <c r="Q235" s="107"/>
      <c r="R235" s="1"/>
      <c r="S235" s="66"/>
      <c r="T235" s="65"/>
      <c r="U235" s="65"/>
      <c r="V235" s="51"/>
      <c r="W235" s="51"/>
      <c r="X235" s="65"/>
      <c r="Z235" s="51"/>
      <c r="AA235" s="51"/>
      <c r="AB235" s="51"/>
      <c r="AC235" s="51"/>
      <c r="AD235" s="51"/>
      <c r="AE235" s="51"/>
      <c r="AF235" s="51"/>
    </row>
    <row r="236" spans="2:32" ht="16">
      <c r="B236" s="106"/>
      <c r="C236" s="51"/>
      <c r="D236" s="104"/>
      <c r="E236" s="104"/>
      <c r="F236" s="104"/>
      <c r="G236" s="104"/>
      <c r="H236" s="104"/>
      <c r="I236" s="64"/>
      <c r="J236" s="104"/>
      <c r="K236" s="65"/>
      <c r="L236" s="105"/>
      <c r="M236" s="105"/>
      <c r="N236" s="105"/>
      <c r="O236" s="65"/>
      <c r="P236" s="64"/>
      <c r="Q236" s="107"/>
      <c r="R236" s="1"/>
      <c r="S236" s="66"/>
      <c r="T236" s="65"/>
      <c r="U236" s="65"/>
      <c r="V236" s="51"/>
      <c r="W236" s="51"/>
      <c r="X236" s="65"/>
      <c r="Z236" s="51"/>
      <c r="AA236" s="51"/>
      <c r="AB236" s="51"/>
      <c r="AC236" s="51"/>
      <c r="AD236" s="51"/>
      <c r="AE236" s="51"/>
      <c r="AF236" s="51"/>
    </row>
    <row r="237" spans="2:32" ht="16">
      <c r="B237" s="106"/>
      <c r="C237" s="51"/>
      <c r="D237" s="104"/>
      <c r="E237" s="104"/>
      <c r="F237" s="104"/>
      <c r="G237" s="104"/>
      <c r="H237" s="104"/>
      <c r="I237" s="64"/>
      <c r="J237" s="104"/>
      <c r="K237" s="65"/>
      <c r="L237" s="105"/>
      <c r="M237" s="105"/>
      <c r="N237" s="105"/>
      <c r="O237" s="65"/>
      <c r="P237" s="64"/>
      <c r="Q237" s="107"/>
      <c r="R237" s="1"/>
      <c r="S237" s="66"/>
      <c r="T237" s="65"/>
      <c r="U237" s="65"/>
      <c r="V237" s="51"/>
      <c r="W237" s="51"/>
      <c r="X237" s="65"/>
      <c r="Z237" s="51"/>
      <c r="AA237" s="51"/>
      <c r="AB237" s="51"/>
      <c r="AC237" s="51"/>
      <c r="AD237" s="51"/>
      <c r="AE237" s="51"/>
      <c r="AF237" s="51"/>
    </row>
    <row r="238" spans="2:32" ht="16">
      <c r="B238" s="106"/>
      <c r="C238" s="51"/>
      <c r="D238" s="104"/>
      <c r="E238" s="104"/>
      <c r="F238" s="104"/>
      <c r="G238" s="104"/>
      <c r="H238" s="104"/>
      <c r="I238" s="64"/>
      <c r="J238" s="104"/>
      <c r="K238" s="65"/>
      <c r="L238" s="105"/>
      <c r="M238" s="105"/>
      <c r="N238" s="105"/>
      <c r="O238" s="65"/>
      <c r="P238" s="64"/>
      <c r="Q238" s="107"/>
      <c r="R238" s="1"/>
      <c r="S238" s="66"/>
      <c r="T238" s="65"/>
      <c r="U238" s="65"/>
      <c r="V238" s="51"/>
      <c r="W238" s="51"/>
      <c r="X238" s="65"/>
      <c r="Z238" s="51"/>
      <c r="AA238" s="51"/>
      <c r="AB238" s="51"/>
      <c r="AC238" s="51"/>
      <c r="AD238" s="51"/>
      <c r="AE238" s="51"/>
      <c r="AF238" s="51"/>
    </row>
    <row r="239" spans="2:32" ht="16">
      <c r="B239" s="106"/>
      <c r="C239" s="51"/>
      <c r="D239" s="104"/>
      <c r="E239" s="104"/>
      <c r="F239" s="104"/>
      <c r="G239" s="104"/>
      <c r="H239" s="104"/>
      <c r="I239" s="64"/>
      <c r="J239" s="104"/>
      <c r="K239" s="65"/>
      <c r="L239" s="105"/>
      <c r="M239" s="105"/>
      <c r="N239" s="105"/>
      <c r="O239" s="65"/>
      <c r="P239" s="64"/>
      <c r="Q239" s="107"/>
      <c r="R239" s="1"/>
      <c r="S239" s="66"/>
      <c r="T239" s="65"/>
      <c r="U239" s="65"/>
      <c r="V239" s="51"/>
      <c r="W239" s="51"/>
      <c r="X239" s="65"/>
      <c r="Z239" s="51"/>
      <c r="AA239" s="51"/>
      <c r="AB239" s="51"/>
      <c r="AC239" s="51"/>
      <c r="AD239" s="51"/>
      <c r="AE239" s="51"/>
      <c r="AF239" s="51"/>
    </row>
    <row r="240" spans="2:32" ht="16">
      <c r="B240" s="106"/>
      <c r="C240" s="51"/>
      <c r="D240" s="104"/>
      <c r="E240" s="104"/>
      <c r="F240" s="104"/>
      <c r="G240" s="104"/>
      <c r="H240" s="104"/>
      <c r="I240" s="64"/>
      <c r="J240" s="104"/>
      <c r="K240" s="65"/>
      <c r="L240" s="105"/>
      <c r="M240" s="105"/>
      <c r="N240" s="105"/>
      <c r="O240" s="65"/>
      <c r="P240" s="64"/>
      <c r="Q240" s="107"/>
      <c r="R240" s="1"/>
      <c r="S240" s="66"/>
      <c r="T240" s="65"/>
      <c r="U240" s="65"/>
      <c r="V240" s="51"/>
      <c r="W240" s="51"/>
      <c r="X240" s="65"/>
      <c r="Z240" s="51"/>
      <c r="AA240" s="51"/>
      <c r="AB240" s="51"/>
      <c r="AC240" s="51"/>
      <c r="AD240" s="51"/>
      <c r="AE240" s="51"/>
      <c r="AF240" s="51"/>
    </row>
    <row r="241" spans="2:32" ht="16">
      <c r="B241" s="106"/>
      <c r="C241" s="51"/>
      <c r="D241" s="104"/>
      <c r="E241" s="104"/>
      <c r="F241" s="104"/>
      <c r="G241" s="104"/>
      <c r="H241" s="104"/>
      <c r="I241" s="64"/>
      <c r="J241" s="104"/>
      <c r="K241" s="65"/>
      <c r="L241" s="105"/>
      <c r="M241" s="105"/>
      <c r="N241" s="105"/>
      <c r="O241" s="65"/>
      <c r="P241" s="64"/>
      <c r="Q241" s="107"/>
      <c r="R241" s="1"/>
      <c r="S241" s="66"/>
      <c r="T241" s="65"/>
      <c r="U241" s="65"/>
      <c r="V241" s="51"/>
      <c r="W241" s="51"/>
      <c r="X241" s="65"/>
      <c r="Z241" s="51"/>
      <c r="AA241" s="51"/>
      <c r="AB241" s="51"/>
      <c r="AC241" s="51"/>
      <c r="AD241" s="51"/>
      <c r="AE241" s="51"/>
      <c r="AF241" s="51"/>
    </row>
    <row r="242" spans="2:32" ht="16">
      <c r="B242" s="106"/>
      <c r="C242" s="51"/>
      <c r="D242" s="104"/>
      <c r="E242" s="104"/>
      <c r="F242" s="104"/>
      <c r="G242" s="104"/>
      <c r="H242" s="104"/>
      <c r="I242" s="64"/>
      <c r="J242" s="104"/>
      <c r="K242" s="65"/>
      <c r="L242" s="105"/>
      <c r="M242" s="105"/>
      <c r="N242" s="105"/>
      <c r="O242" s="65"/>
      <c r="P242" s="64"/>
      <c r="Q242" s="107"/>
      <c r="R242" s="1"/>
      <c r="S242" s="66"/>
      <c r="T242" s="65"/>
      <c r="U242" s="65"/>
      <c r="V242" s="51"/>
      <c r="W242" s="51"/>
      <c r="X242" s="65"/>
      <c r="Z242" s="51"/>
      <c r="AA242" s="51"/>
      <c r="AB242" s="51"/>
      <c r="AC242" s="51"/>
      <c r="AD242" s="51"/>
      <c r="AE242" s="51"/>
      <c r="AF242" s="51"/>
    </row>
    <row r="243" spans="2:32" ht="16">
      <c r="B243" s="106"/>
      <c r="C243" s="51"/>
      <c r="D243" s="104"/>
      <c r="E243" s="104"/>
      <c r="F243" s="104"/>
      <c r="G243" s="104"/>
      <c r="H243" s="104"/>
      <c r="I243" s="64"/>
      <c r="J243" s="104"/>
      <c r="K243" s="65"/>
      <c r="L243" s="105"/>
      <c r="M243" s="105"/>
      <c r="N243" s="105"/>
      <c r="O243" s="65"/>
      <c r="P243" s="64"/>
      <c r="Q243" s="107"/>
      <c r="R243" s="1"/>
      <c r="S243" s="66"/>
      <c r="T243" s="65"/>
      <c r="U243" s="65"/>
      <c r="V243" s="51"/>
      <c r="W243" s="51"/>
      <c r="X243" s="65"/>
      <c r="Z243" s="51"/>
      <c r="AA243" s="51"/>
      <c r="AB243" s="51"/>
      <c r="AC243" s="51"/>
      <c r="AD243" s="51"/>
      <c r="AE243" s="51"/>
      <c r="AF243" s="51"/>
    </row>
    <row r="244" spans="2:32" ht="16">
      <c r="B244" s="106"/>
      <c r="C244" s="51"/>
      <c r="D244" s="104"/>
      <c r="E244" s="104"/>
      <c r="F244" s="104"/>
      <c r="G244" s="104"/>
      <c r="H244" s="104"/>
      <c r="I244" s="64"/>
      <c r="J244" s="104"/>
      <c r="K244" s="65"/>
      <c r="L244" s="105"/>
      <c r="M244" s="105"/>
      <c r="N244" s="105"/>
      <c r="O244" s="65"/>
      <c r="P244" s="64"/>
      <c r="Q244" s="107"/>
      <c r="R244" s="1"/>
      <c r="S244" s="66"/>
      <c r="T244" s="65"/>
      <c r="U244" s="65"/>
      <c r="V244" s="51"/>
      <c r="W244" s="51"/>
      <c r="X244" s="65"/>
      <c r="Z244" s="51"/>
      <c r="AA244" s="51"/>
      <c r="AB244" s="51"/>
      <c r="AC244" s="51"/>
      <c r="AD244" s="51"/>
      <c r="AE244" s="51"/>
      <c r="AF244" s="51"/>
    </row>
    <row r="245" spans="2:32" ht="16">
      <c r="B245" s="106"/>
      <c r="C245" s="51"/>
      <c r="D245" s="104"/>
      <c r="E245" s="104"/>
      <c r="F245" s="104"/>
      <c r="G245" s="104"/>
      <c r="H245" s="104"/>
      <c r="I245" s="64"/>
      <c r="J245" s="104"/>
      <c r="K245" s="65"/>
      <c r="L245" s="105"/>
      <c r="M245" s="105"/>
      <c r="N245" s="105"/>
      <c r="O245" s="65"/>
      <c r="P245" s="64"/>
      <c r="Q245" s="107"/>
      <c r="R245" s="1"/>
      <c r="S245" s="66"/>
      <c r="T245" s="65"/>
      <c r="U245" s="65"/>
      <c r="V245" s="51"/>
      <c r="W245" s="51"/>
      <c r="X245" s="65"/>
      <c r="Z245" s="51"/>
      <c r="AA245" s="51"/>
      <c r="AB245" s="51"/>
      <c r="AC245" s="51"/>
      <c r="AD245" s="51"/>
      <c r="AE245" s="51"/>
      <c r="AF245" s="51"/>
    </row>
    <row r="246" spans="2:32" ht="16">
      <c r="B246" s="106"/>
      <c r="C246" s="51"/>
      <c r="D246" s="104"/>
      <c r="E246" s="104"/>
      <c r="F246" s="104"/>
      <c r="G246" s="104"/>
      <c r="H246" s="104"/>
      <c r="I246" s="64"/>
      <c r="J246" s="104"/>
      <c r="K246" s="65"/>
      <c r="L246" s="105"/>
      <c r="M246" s="105"/>
      <c r="N246" s="105"/>
      <c r="O246" s="65"/>
      <c r="P246" s="64"/>
      <c r="Q246" s="107"/>
      <c r="R246" s="1"/>
      <c r="S246" s="66"/>
      <c r="T246" s="65"/>
      <c r="U246" s="65"/>
      <c r="V246" s="51"/>
      <c r="W246" s="51"/>
      <c r="X246" s="65"/>
      <c r="Z246" s="51"/>
      <c r="AA246" s="51"/>
      <c r="AB246" s="51"/>
      <c r="AC246" s="51"/>
      <c r="AD246" s="51"/>
      <c r="AE246" s="51"/>
      <c r="AF246" s="51"/>
    </row>
    <row r="247" spans="2:32" ht="16">
      <c r="B247" s="106"/>
      <c r="C247" s="51"/>
      <c r="D247" s="104"/>
      <c r="E247" s="104"/>
      <c r="F247" s="104"/>
      <c r="G247" s="104"/>
      <c r="H247" s="104"/>
      <c r="I247" s="64"/>
      <c r="J247" s="104"/>
      <c r="K247" s="65"/>
      <c r="L247" s="105"/>
      <c r="M247" s="105"/>
      <c r="N247" s="105"/>
      <c r="O247" s="65"/>
      <c r="P247" s="64"/>
      <c r="Q247" s="107"/>
      <c r="R247" s="1"/>
      <c r="S247" s="66"/>
      <c r="T247" s="65"/>
      <c r="U247" s="65"/>
      <c r="V247" s="51"/>
      <c r="W247" s="51"/>
      <c r="X247" s="65"/>
      <c r="Z247" s="51"/>
      <c r="AA247" s="51"/>
      <c r="AB247" s="51"/>
      <c r="AC247" s="51"/>
      <c r="AD247" s="51"/>
      <c r="AE247" s="51"/>
      <c r="AF247" s="51"/>
    </row>
    <row r="248" spans="2:32" ht="16">
      <c r="B248" s="106"/>
      <c r="C248" s="51"/>
      <c r="D248" s="104"/>
      <c r="E248" s="104"/>
      <c r="F248" s="104"/>
      <c r="G248" s="104"/>
      <c r="H248" s="104"/>
      <c r="I248" s="64"/>
      <c r="J248" s="104"/>
      <c r="K248" s="65"/>
      <c r="L248" s="105"/>
      <c r="M248" s="105"/>
      <c r="N248" s="105"/>
      <c r="O248" s="65"/>
      <c r="P248" s="64"/>
      <c r="Q248" s="107"/>
      <c r="R248" s="1"/>
      <c r="S248" s="66"/>
      <c r="T248" s="65"/>
      <c r="U248" s="65"/>
      <c r="V248" s="51"/>
      <c r="W248" s="51"/>
      <c r="X248" s="65"/>
      <c r="Z248" s="51"/>
      <c r="AA248" s="51"/>
      <c r="AB248" s="51"/>
      <c r="AC248" s="51"/>
      <c r="AD248" s="51"/>
      <c r="AE248" s="51"/>
      <c r="AF248" s="51"/>
    </row>
    <row r="249" spans="2:32" ht="16">
      <c r="B249" s="106"/>
      <c r="C249" s="51"/>
      <c r="D249" s="104"/>
      <c r="E249" s="104"/>
      <c r="F249" s="104"/>
      <c r="G249" s="104"/>
      <c r="H249" s="104"/>
      <c r="I249" s="64"/>
      <c r="J249" s="104"/>
      <c r="K249" s="65"/>
      <c r="L249" s="105"/>
      <c r="M249" s="105"/>
      <c r="N249" s="105"/>
      <c r="O249" s="65"/>
      <c r="P249" s="64"/>
      <c r="Q249" s="107"/>
      <c r="R249" s="1"/>
      <c r="S249" s="66"/>
      <c r="T249" s="65"/>
      <c r="U249" s="65"/>
      <c r="V249" s="51"/>
      <c r="W249" s="51"/>
      <c r="X249" s="65"/>
      <c r="Z249" s="51"/>
      <c r="AA249" s="51"/>
      <c r="AB249" s="51"/>
      <c r="AC249" s="51"/>
      <c r="AD249" s="51"/>
      <c r="AE249" s="51"/>
      <c r="AF249" s="51"/>
    </row>
    <row r="250" spans="2:32" ht="16">
      <c r="B250" s="106"/>
      <c r="C250" s="51"/>
      <c r="D250" s="104"/>
      <c r="E250" s="104"/>
      <c r="F250" s="104"/>
      <c r="G250" s="104"/>
      <c r="H250" s="104"/>
      <c r="I250" s="64"/>
      <c r="J250" s="104"/>
      <c r="K250" s="65"/>
      <c r="L250" s="105"/>
      <c r="M250" s="105"/>
      <c r="N250" s="105"/>
      <c r="O250" s="65"/>
      <c r="P250" s="64"/>
      <c r="Q250" s="107"/>
      <c r="R250" s="1"/>
      <c r="S250" s="66"/>
      <c r="T250" s="65"/>
      <c r="U250" s="65"/>
      <c r="V250" s="51"/>
      <c r="W250" s="51"/>
      <c r="X250" s="65"/>
      <c r="Z250" s="51"/>
      <c r="AA250" s="51"/>
      <c r="AB250" s="51"/>
      <c r="AC250" s="51"/>
      <c r="AD250" s="51"/>
      <c r="AE250" s="51"/>
      <c r="AF250" s="51"/>
    </row>
    <row r="251" spans="2:32" ht="16">
      <c r="B251" s="106"/>
      <c r="C251" s="51"/>
      <c r="D251" s="104"/>
      <c r="E251" s="104"/>
      <c r="F251" s="104"/>
      <c r="G251" s="104"/>
      <c r="H251" s="104"/>
      <c r="I251" s="64"/>
      <c r="J251" s="104"/>
      <c r="K251" s="65"/>
      <c r="L251" s="105"/>
      <c r="M251" s="105"/>
      <c r="N251" s="105"/>
      <c r="O251" s="65"/>
      <c r="P251" s="64"/>
      <c r="Q251" s="107"/>
      <c r="R251" s="1"/>
      <c r="S251" s="66"/>
      <c r="T251" s="65"/>
      <c r="U251" s="65"/>
      <c r="V251" s="51"/>
      <c r="W251" s="51"/>
      <c r="X251" s="65"/>
      <c r="Z251" s="51"/>
      <c r="AA251" s="51"/>
      <c r="AB251" s="51"/>
      <c r="AC251" s="51"/>
      <c r="AD251" s="51"/>
      <c r="AE251" s="51"/>
      <c r="AF251" s="51"/>
    </row>
    <row r="252" spans="2:32" ht="16">
      <c r="B252" s="106"/>
      <c r="C252" s="51"/>
      <c r="D252" s="104"/>
      <c r="E252" s="104"/>
      <c r="F252" s="104"/>
      <c r="G252" s="104"/>
      <c r="H252" s="104"/>
      <c r="I252" s="64"/>
      <c r="J252" s="104"/>
      <c r="K252" s="65"/>
      <c r="L252" s="105"/>
      <c r="M252" s="105"/>
      <c r="N252" s="105"/>
      <c r="O252" s="65"/>
      <c r="P252" s="64"/>
      <c r="Q252" s="107"/>
      <c r="R252" s="1"/>
      <c r="S252" s="66"/>
      <c r="T252" s="65"/>
      <c r="U252" s="65"/>
      <c r="V252" s="51"/>
      <c r="W252" s="51"/>
      <c r="X252" s="65"/>
      <c r="Z252" s="51"/>
      <c r="AA252" s="51"/>
      <c r="AB252" s="51"/>
      <c r="AC252" s="51"/>
      <c r="AD252" s="51"/>
      <c r="AE252" s="51"/>
      <c r="AF252" s="51"/>
    </row>
    <row r="253" spans="2:32" ht="16">
      <c r="B253" s="106"/>
      <c r="C253" s="51"/>
      <c r="D253" s="104"/>
      <c r="E253" s="104"/>
      <c r="F253" s="104"/>
      <c r="G253" s="104"/>
      <c r="H253" s="104"/>
      <c r="I253" s="64"/>
      <c r="J253" s="104"/>
      <c r="K253" s="65"/>
      <c r="L253" s="105"/>
      <c r="M253" s="105"/>
      <c r="N253" s="105"/>
      <c r="O253" s="65"/>
      <c r="P253" s="64"/>
      <c r="Q253" s="107"/>
      <c r="R253" s="1"/>
      <c r="S253" s="66"/>
      <c r="T253" s="65"/>
      <c r="U253" s="65"/>
      <c r="V253" s="51"/>
      <c r="W253" s="51"/>
      <c r="X253" s="65"/>
      <c r="Z253" s="51"/>
      <c r="AA253" s="51"/>
      <c r="AB253" s="51"/>
      <c r="AC253" s="51"/>
      <c r="AD253" s="51"/>
      <c r="AE253" s="51"/>
      <c r="AF253" s="51"/>
    </row>
    <row r="254" spans="2:32" ht="16">
      <c r="B254" s="106"/>
      <c r="C254" s="51"/>
      <c r="D254" s="104"/>
      <c r="E254" s="104"/>
      <c r="F254" s="104"/>
      <c r="G254" s="104"/>
      <c r="H254" s="104"/>
      <c r="I254" s="64"/>
      <c r="J254" s="104"/>
      <c r="K254" s="65"/>
      <c r="L254" s="105"/>
      <c r="M254" s="105"/>
      <c r="N254" s="105"/>
      <c r="O254" s="65"/>
      <c r="P254" s="64"/>
      <c r="Q254" s="107"/>
      <c r="R254" s="1"/>
      <c r="S254" s="66"/>
      <c r="T254" s="65"/>
      <c r="U254" s="65"/>
      <c r="V254" s="51"/>
      <c r="W254" s="51"/>
      <c r="X254" s="65"/>
      <c r="Z254" s="51"/>
      <c r="AA254" s="51"/>
      <c r="AB254" s="51"/>
      <c r="AC254" s="51"/>
      <c r="AD254" s="51"/>
      <c r="AE254" s="51"/>
      <c r="AF254" s="51"/>
    </row>
    <row r="255" spans="2:32" ht="16">
      <c r="B255" s="106"/>
      <c r="C255" s="51"/>
      <c r="D255" s="104"/>
      <c r="E255" s="104"/>
      <c r="F255" s="104"/>
      <c r="G255" s="104"/>
      <c r="H255" s="104"/>
      <c r="I255" s="64"/>
      <c r="J255" s="104"/>
      <c r="K255" s="65"/>
      <c r="L255" s="105"/>
      <c r="M255" s="105"/>
      <c r="N255" s="105"/>
      <c r="O255" s="65"/>
      <c r="P255" s="64"/>
      <c r="Q255" s="107"/>
      <c r="R255" s="1"/>
      <c r="S255" s="66"/>
      <c r="T255" s="65"/>
      <c r="U255" s="65"/>
      <c r="V255" s="51"/>
      <c r="W255" s="51"/>
      <c r="X255" s="65"/>
      <c r="Z255" s="51"/>
      <c r="AA255" s="51"/>
      <c r="AB255" s="51"/>
      <c r="AC255" s="51"/>
      <c r="AD255" s="51"/>
      <c r="AE255" s="51"/>
      <c r="AF255" s="51"/>
    </row>
    <row r="256" spans="2:32" ht="16">
      <c r="B256" s="106"/>
      <c r="C256" s="51"/>
      <c r="D256" s="104"/>
      <c r="E256" s="104"/>
      <c r="F256" s="104"/>
      <c r="G256" s="104"/>
      <c r="H256" s="104"/>
      <c r="I256" s="64"/>
      <c r="J256" s="104"/>
      <c r="K256" s="65"/>
      <c r="L256" s="105"/>
      <c r="M256" s="105"/>
      <c r="N256" s="105"/>
      <c r="O256" s="65"/>
      <c r="P256" s="64"/>
      <c r="Q256" s="107"/>
      <c r="R256" s="1"/>
      <c r="S256" s="66"/>
      <c r="T256" s="65"/>
      <c r="U256" s="65"/>
      <c r="V256" s="51"/>
      <c r="W256" s="51"/>
      <c r="X256" s="65"/>
      <c r="Z256" s="51"/>
      <c r="AA256" s="51"/>
      <c r="AB256" s="51"/>
      <c r="AC256" s="51"/>
      <c r="AD256" s="51"/>
      <c r="AE256" s="51"/>
      <c r="AF256" s="51"/>
    </row>
    <row r="257" spans="2:32" ht="16">
      <c r="B257" s="106"/>
      <c r="C257" s="51"/>
      <c r="D257" s="104"/>
      <c r="E257" s="104"/>
      <c r="F257" s="104"/>
      <c r="G257" s="104"/>
      <c r="H257" s="104"/>
      <c r="I257" s="64"/>
      <c r="J257" s="104"/>
      <c r="K257" s="65"/>
      <c r="L257" s="105"/>
      <c r="M257" s="105"/>
      <c r="N257" s="105"/>
      <c r="O257" s="65"/>
      <c r="P257" s="64"/>
      <c r="Q257" s="107"/>
      <c r="R257" s="1"/>
      <c r="S257" s="66"/>
      <c r="T257" s="65"/>
      <c r="U257" s="65"/>
      <c r="V257" s="51"/>
      <c r="W257" s="51"/>
      <c r="X257" s="65"/>
      <c r="Z257" s="51"/>
      <c r="AA257" s="51"/>
      <c r="AB257" s="51"/>
      <c r="AC257" s="51"/>
      <c r="AD257" s="51"/>
      <c r="AE257" s="51"/>
      <c r="AF257" s="51"/>
    </row>
    <row r="258" spans="2:32" ht="16">
      <c r="B258" s="106"/>
      <c r="C258" s="51"/>
      <c r="D258" s="104"/>
      <c r="E258" s="104"/>
      <c r="F258" s="104"/>
      <c r="G258" s="104"/>
      <c r="H258" s="104"/>
      <c r="I258" s="64"/>
      <c r="J258" s="104"/>
      <c r="K258" s="65"/>
      <c r="L258" s="105"/>
      <c r="M258" s="105"/>
      <c r="N258" s="105"/>
      <c r="O258" s="65"/>
      <c r="P258" s="64"/>
      <c r="Q258" s="107"/>
      <c r="R258" s="1"/>
      <c r="S258" s="66"/>
      <c r="T258" s="65"/>
      <c r="U258" s="65"/>
      <c r="V258" s="51"/>
      <c r="W258" s="51"/>
      <c r="X258" s="65"/>
      <c r="Z258" s="51"/>
      <c r="AA258" s="51"/>
      <c r="AB258" s="51"/>
      <c r="AC258" s="51"/>
      <c r="AD258" s="51"/>
      <c r="AE258" s="51"/>
      <c r="AF258" s="51"/>
    </row>
    <row r="259" spans="2:32" ht="16">
      <c r="B259" s="106"/>
      <c r="C259" s="51"/>
      <c r="D259" s="104"/>
      <c r="E259" s="104"/>
      <c r="F259" s="104"/>
      <c r="G259" s="104"/>
      <c r="H259" s="104"/>
      <c r="I259" s="64"/>
      <c r="J259" s="104"/>
      <c r="K259" s="65"/>
      <c r="L259" s="105"/>
      <c r="M259" s="105"/>
      <c r="N259" s="105"/>
      <c r="O259" s="65"/>
      <c r="P259" s="64"/>
      <c r="Q259" s="107"/>
      <c r="R259" s="1"/>
      <c r="S259" s="66"/>
      <c r="T259" s="65"/>
      <c r="U259" s="65"/>
      <c r="V259" s="51"/>
      <c r="W259" s="51"/>
      <c r="X259" s="65"/>
      <c r="Z259" s="51"/>
      <c r="AA259" s="51"/>
      <c r="AB259" s="51"/>
      <c r="AC259" s="51"/>
      <c r="AD259" s="51"/>
      <c r="AE259" s="51"/>
      <c r="AF259" s="51"/>
    </row>
    <row r="260" spans="2:32" ht="16">
      <c r="B260" s="106"/>
      <c r="C260" s="51"/>
      <c r="D260" s="104"/>
      <c r="E260" s="104"/>
      <c r="F260" s="104"/>
      <c r="G260" s="104"/>
      <c r="H260" s="104"/>
      <c r="I260" s="64"/>
      <c r="J260" s="104"/>
      <c r="K260" s="65"/>
      <c r="L260" s="105"/>
      <c r="M260" s="105"/>
      <c r="N260" s="105"/>
      <c r="O260" s="65"/>
      <c r="P260" s="64"/>
      <c r="Q260" s="107"/>
      <c r="R260" s="1"/>
      <c r="S260" s="66"/>
      <c r="T260" s="65"/>
      <c r="U260" s="65"/>
      <c r="V260" s="51"/>
      <c r="W260" s="51"/>
      <c r="X260" s="65"/>
      <c r="Z260" s="51"/>
      <c r="AA260" s="51"/>
      <c r="AB260" s="51"/>
      <c r="AC260" s="51"/>
      <c r="AD260" s="51"/>
      <c r="AE260" s="51"/>
      <c r="AF260" s="51"/>
    </row>
    <row r="261" spans="2:32" ht="16">
      <c r="B261" s="106"/>
      <c r="C261" s="51"/>
      <c r="D261" s="104"/>
      <c r="E261" s="104"/>
      <c r="F261" s="104"/>
      <c r="G261" s="104"/>
      <c r="H261" s="104"/>
      <c r="I261" s="64"/>
      <c r="J261" s="104"/>
      <c r="K261" s="65"/>
      <c r="L261" s="105"/>
      <c r="M261" s="105"/>
      <c r="N261" s="105"/>
      <c r="O261" s="65"/>
      <c r="P261" s="64"/>
      <c r="Q261" s="107"/>
      <c r="R261" s="1"/>
      <c r="S261" s="66"/>
      <c r="T261" s="65"/>
      <c r="U261" s="65"/>
      <c r="V261" s="51"/>
      <c r="W261" s="51"/>
      <c r="X261" s="65"/>
      <c r="Z261" s="51"/>
      <c r="AA261" s="51"/>
      <c r="AB261" s="51"/>
      <c r="AC261" s="51"/>
      <c r="AD261" s="51"/>
      <c r="AE261" s="51"/>
      <c r="AF261" s="51"/>
    </row>
    <row r="262" spans="2:32" ht="16">
      <c r="B262" s="106"/>
      <c r="C262" s="51"/>
      <c r="D262" s="104"/>
      <c r="E262" s="104"/>
      <c r="F262" s="104"/>
      <c r="G262" s="104"/>
      <c r="H262" s="104"/>
      <c r="I262" s="64"/>
      <c r="J262" s="104"/>
      <c r="K262" s="65"/>
      <c r="L262" s="105"/>
      <c r="M262" s="105"/>
      <c r="N262" s="105"/>
      <c r="O262" s="65"/>
      <c r="P262" s="64"/>
      <c r="Q262" s="107"/>
      <c r="R262" s="1"/>
      <c r="S262" s="66"/>
      <c r="T262" s="65"/>
      <c r="U262" s="65"/>
      <c r="V262" s="51"/>
      <c r="W262" s="51"/>
      <c r="X262" s="65"/>
      <c r="Z262" s="51"/>
      <c r="AA262" s="51"/>
      <c r="AB262" s="51"/>
      <c r="AC262" s="51"/>
      <c r="AD262" s="51"/>
      <c r="AE262" s="51"/>
      <c r="AF262" s="51"/>
    </row>
    <row r="263" spans="2:32" ht="16">
      <c r="B263" s="106"/>
      <c r="C263" s="51"/>
      <c r="D263" s="104"/>
      <c r="E263" s="104"/>
      <c r="F263" s="104"/>
      <c r="G263" s="104"/>
      <c r="H263" s="104"/>
      <c r="I263" s="64"/>
      <c r="J263" s="104"/>
      <c r="K263" s="65"/>
      <c r="L263" s="105"/>
      <c r="M263" s="105"/>
      <c r="N263" s="105"/>
      <c r="O263" s="65"/>
      <c r="P263" s="64"/>
      <c r="Q263" s="107"/>
      <c r="R263" s="1"/>
      <c r="S263" s="66"/>
      <c r="T263" s="65"/>
      <c r="U263" s="65"/>
      <c r="V263" s="51"/>
      <c r="W263" s="51"/>
      <c r="X263" s="65"/>
      <c r="Z263" s="51"/>
      <c r="AA263" s="51"/>
      <c r="AB263" s="51"/>
      <c r="AC263" s="51"/>
      <c r="AD263" s="51"/>
      <c r="AE263" s="51"/>
      <c r="AF263" s="51"/>
    </row>
    <row r="264" spans="2:32" ht="16">
      <c r="B264" s="106"/>
      <c r="C264" s="51"/>
      <c r="D264" s="104"/>
      <c r="E264" s="104"/>
      <c r="F264" s="104"/>
      <c r="G264" s="104"/>
      <c r="H264" s="104"/>
      <c r="I264" s="64"/>
      <c r="J264" s="104"/>
      <c r="K264" s="65"/>
      <c r="L264" s="105"/>
      <c r="M264" s="105"/>
      <c r="N264" s="105"/>
      <c r="O264" s="65"/>
      <c r="P264" s="64"/>
      <c r="Q264" s="107"/>
      <c r="R264" s="1"/>
      <c r="S264" s="66"/>
      <c r="T264" s="65"/>
      <c r="U264" s="65"/>
      <c r="V264" s="51"/>
      <c r="W264" s="51"/>
      <c r="X264" s="65"/>
      <c r="Z264" s="51"/>
      <c r="AA264" s="51"/>
      <c r="AB264" s="51"/>
      <c r="AC264" s="51"/>
      <c r="AD264" s="51"/>
      <c r="AE264" s="51"/>
      <c r="AF264" s="51"/>
    </row>
    <row r="265" spans="2:32" ht="16">
      <c r="B265" s="106"/>
      <c r="C265" s="51"/>
      <c r="D265" s="104"/>
      <c r="E265" s="104"/>
      <c r="F265" s="104"/>
      <c r="G265" s="104"/>
      <c r="H265" s="104"/>
      <c r="I265" s="64"/>
      <c r="J265" s="104"/>
      <c r="K265" s="65"/>
      <c r="L265" s="105"/>
      <c r="M265" s="105"/>
      <c r="N265" s="105"/>
      <c r="O265" s="65"/>
      <c r="P265" s="64"/>
      <c r="Q265" s="107"/>
      <c r="R265" s="1"/>
      <c r="S265" s="66"/>
      <c r="T265" s="65"/>
      <c r="U265" s="65"/>
      <c r="V265" s="51"/>
      <c r="W265" s="51"/>
      <c r="X265" s="65"/>
      <c r="Z265" s="51"/>
      <c r="AA265" s="51"/>
      <c r="AB265" s="51"/>
      <c r="AC265" s="51"/>
      <c r="AD265" s="51"/>
      <c r="AE265" s="51"/>
      <c r="AF265" s="51"/>
    </row>
    <row r="266" spans="2:32" ht="16">
      <c r="B266" s="106"/>
      <c r="C266" s="51"/>
      <c r="D266" s="104"/>
      <c r="E266" s="104"/>
      <c r="F266" s="104"/>
      <c r="G266" s="104"/>
      <c r="H266" s="104"/>
      <c r="I266" s="64"/>
      <c r="J266" s="104"/>
      <c r="K266" s="65"/>
      <c r="L266" s="105"/>
      <c r="M266" s="105"/>
      <c r="N266" s="105"/>
      <c r="O266" s="65"/>
      <c r="P266" s="64"/>
      <c r="Q266" s="107"/>
      <c r="R266" s="1"/>
      <c r="S266" s="66"/>
      <c r="T266" s="65"/>
      <c r="U266" s="65"/>
      <c r="V266" s="51"/>
      <c r="W266" s="51"/>
      <c r="X266" s="65"/>
      <c r="Z266" s="51"/>
      <c r="AA266" s="51"/>
      <c r="AB266" s="51"/>
      <c r="AC266" s="51"/>
      <c r="AD266" s="51"/>
      <c r="AE266" s="51"/>
      <c r="AF266" s="51"/>
    </row>
    <row r="267" spans="2:32" ht="16">
      <c r="B267" s="106"/>
      <c r="C267" s="51"/>
      <c r="D267" s="104"/>
      <c r="E267" s="104"/>
      <c r="F267" s="104"/>
      <c r="G267" s="104"/>
      <c r="H267" s="104"/>
      <c r="I267" s="64"/>
      <c r="J267" s="104"/>
      <c r="K267" s="65"/>
      <c r="L267" s="105"/>
      <c r="M267" s="105"/>
      <c r="N267" s="105"/>
      <c r="O267" s="65"/>
      <c r="P267" s="64"/>
      <c r="Q267" s="107"/>
      <c r="R267" s="1"/>
      <c r="S267" s="66"/>
      <c r="T267" s="65"/>
      <c r="U267" s="65"/>
      <c r="V267" s="51"/>
      <c r="W267" s="51"/>
      <c r="X267" s="65"/>
      <c r="Z267" s="51"/>
      <c r="AA267" s="51"/>
      <c r="AB267" s="51"/>
      <c r="AC267" s="51"/>
      <c r="AD267" s="51"/>
      <c r="AE267" s="51"/>
      <c r="AF267" s="51"/>
    </row>
    <row r="268" spans="2:32" ht="16">
      <c r="B268" s="106"/>
      <c r="C268" s="51"/>
      <c r="D268" s="104"/>
      <c r="E268" s="104"/>
      <c r="F268" s="104"/>
      <c r="G268" s="104"/>
      <c r="H268" s="104"/>
      <c r="I268" s="64"/>
      <c r="J268" s="104"/>
      <c r="K268" s="65"/>
      <c r="L268" s="105"/>
      <c r="M268" s="105"/>
      <c r="N268" s="105"/>
      <c r="O268" s="65"/>
      <c r="P268" s="64"/>
      <c r="Q268" s="107"/>
      <c r="R268" s="1"/>
      <c r="S268" s="66"/>
      <c r="T268" s="65"/>
      <c r="U268" s="65"/>
      <c r="V268" s="51"/>
      <c r="W268" s="51"/>
      <c r="X268" s="65"/>
      <c r="Z268" s="51"/>
      <c r="AA268" s="51"/>
      <c r="AB268" s="51"/>
      <c r="AC268" s="51"/>
      <c r="AD268" s="51"/>
      <c r="AE268" s="51"/>
      <c r="AF268" s="51"/>
    </row>
    <row r="269" spans="2:32" ht="16">
      <c r="B269" s="106"/>
      <c r="C269" s="51"/>
      <c r="D269" s="104"/>
      <c r="E269" s="104"/>
      <c r="F269" s="104"/>
      <c r="G269" s="104"/>
      <c r="H269" s="104"/>
      <c r="I269" s="64"/>
      <c r="J269" s="104"/>
      <c r="K269" s="65"/>
      <c r="L269" s="105"/>
      <c r="M269" s="105"/>
      <c r="N269" s="105"/>
      <c r="O269" s="65"/>
      <c r="P269" s="64"/>
      <c r="Q269" s="107"/>
      <c r="R269" s="1"/>
      <c r="S269" s="66"/>
      <c r="T269" s="65"/>
      <c r="U269" s="65"/>
      <c r="V269" s="51"/>
      <c r="W269" s="51"/>
      <c r="X269" s="65"/>
      <c r="Z269" s="51"/>
      <c r="AA269" s="51"/>
      <c r="AB269" s="51"/>
      <c r="AC269" s="51"/>
      <c r="AD269" s="51"/>
      <c r="AE269" s="51"/>
      <c r="AF269" s="51"/>
    </row>
    <row r="270" spans="2:32" ht="16">
      <c r="B270" s="106"/>
      <c r="C270" s="51"/>
      <c r="D270" s="104"/>
      <c r="E270" s="104"/>
      <c r="F270" s="104"/>
      <c r="G270" s="104"/>
      <c r="H270" s="104"/>
      <c r="I270" s="64"/>
      <c r="J270" s="104"/>
      <c r="K270" s="65"/>
      <c r="L270" s="105"/>
      <c r="M270" s="105"/>
      <c r="N270" s="105"/>
      <c r="O270" s="65"/>
      <c r="P270" s="64"/>
      <c r="Q270" s="107"/>
      <c r="R270" s="1"/>
      <c r="S270" s="66"/>
      <c r="T270" s="65"/>
      <c r="U270" s="65"/>
      <c r="V270" s="51"/>
      <c r="W270" s="51"/>
      <c r="X270" s="65"/>
      <c r="Z270" s="51"/>
      <c r="AA270" s="51"/>
      <c r="AB270" s="51"/>
      <c r="AC270" s="51"/>
      <c r="AD270" s="51"/>
      <c r="AE270" s="51"/>
      <c r="AF270" s="51"/>
    </row>
    <row r="271" spans="2:32" ht="16">
      <c r="B271" s="106"/>
      <c r="C271" s="51"/>
      <c r="D271" s="104"/>
      <c r="E271" s="104"/>
      <c r="F271" s="104"/>
      <c r="G271" s="104"/>
      <c r="H271" s="104"/>
      <c r="I271" s="64"/>
      <c r="J271" s="104"/>
      <c r="K271" s="65"/>
      <c r="L271" s="105"/>
      <c r="M271" s="105"/>
      <c r="N271" s="105"/>
      <c r="O271" s="65"/>
      <c r="P271" s="64"/>
      <c r="Q271" s="107"/>
      <c r="R271" s="1"/>
      <c r="S271" s="66"/>
      <c r="T271" s="65"/>
      <c r="U271" s="65"/>
      <c r="V271" s="51"/>
      <c r="W271" s="51"/>
      <c r="X271" s="65"/>
      <c r="Z271" s="51"/>
      <c r="AA271" s="51"/>
      <c r="AB271" s="51"/>
      <c r="AC271" s="51"/>
      <c r="AD271" s="51"/>
      <c r="AE271" s="51"/>
      <c r="AF271" s="51"/>
    </row>
    <row r="272" spans="2:32" ht="16">
      <c r="B272" s="106"/>
      <c r="C272" s="51"/>
      <c r="D272" s="104"/>
      <c r="E272" s="104"/>
      <c r="F272" s="104"/>
      <c r="G272" s="104"/>
      <c r="H272" s="104"/>
      <c r="I272" s="64"/>
      <c r="J272" s="104"/>
      <c r="K272" s="65"/>
      <c r="L272" s="105"/>
      <c r="M272" s="105"/>
      <c r="N272" s="105"/>
      <c r="O272" s="65"/>
      <c r="P272" s="64"/>
      <c r="Q272" s="107"/>
      <c r="R272" s="1"/>
      <c r="S272" s="66"/>
      <c r="T272" s="65"/>
      <c r="U272" s="65"/>
      <c r="V272" s="51"/>
      <c r="W272" s="51"/>
      <c r="X272" s="65"/>
      <c r="Z272" s="51"/>
      <c r="AA272" s="51"/>
      <c r="AB272" s="51"/>
      <c r="AC272" s="51"/>
      <c r="AD272" s="51"/>
      <c r="AE272" s="51"/>
      <c r="AF272" s="51"/>
    </row>
    <row r="273" spans="2:32" ht="16">
      <c r="B273" s="106"/>
      <c r="C273" s="51"/>
      <c r="D273" s="104"/>
      <c r="E273" s="104"/>
      <c r="F273" s="104"/>
      <c r="G273" s="104"/>
      <c r="H273" s="104"/>
      <c r="I273" s="64"/>
      <c r="J273" s="104"/>
      <c r="K273" s="65"/>
      <c r="L273" s="105"/>
      <c r="M273" s="105"/>
      <c r="N273" s="105"/>
      <c r="O273" s="65"/>
      <c r="P273" s="64"/>
      <c r="Q273" s="107"/>
      <c r="R273" s="1"/>
      <c r="S273" s="66"/>
      <c r="T273" s="65"/>
      <c r="U273" s="65"/>
      <c r="V273" s="51"/>
      <c r="W273" s="51"/>
      <c r="X273" s="65"/>
      <c r="Z273" s="51"/>
      <c r="AA273" s="51"/>
      <c r="AB273" s="51"/>
      <c r="AC273" s="51"/>
      <c r="AD273" s="51"/>
      <c r="AE273" s="51"/>
      <c r="AF273" s="51"/>
    </row>
    <row r="274" spans="2:32" ht="16">
      <c r="B274" s="106"/>
      <c r="C274" s="51"/>
      <c r="D274" s="104"/>
      <c r="E274" s="104"/>
      <c r="F274" s="104"/>
      <c r="G274" s="104"/>
      <c r="H274" s="104"/>
      <c r="I274" s="64"/>
      <c r="J274" s="104"/>
      <c r="K274" s="65"/>
      <c r="L274" s="105"/>
      <c r="M274" s="105"/>
      <c r="N274" s="105"/>
      <c r="O274" s="65"/>
      <c r="P274" s="64"/>
      <c r="Q274" s="107"/>
      <c r="R274" s="1"/>
      <c r="S274" s="66"/>
      <c r="T274" s="65"/>
      <c r="U274" s="65"/>
      <c r="V274" s="51"/>
      <c r="W274" s="51"/>
      <c r="X274" s="65"/>
      <c r="Z274" s="51"/>
      <c r="AA274" s="51"/>
      <c r="AB274" s="51"/>
      <c r="AC274" s="51"/>
      <c r="AD274" s="51"/>
      <c r="AE274" s="51"/>
      <c r="AF274" s="51"/>
    </row>
    <row r="275" spans="2:32" ht="16">
      <c r="B275" s="106"/>
      <c r="C275" s="51"/>
      <c r="D275" s="104"/>
      <c r="E275" s="104"/>
      <c r="F275" s="104"/>
      <c r="G275" s="104"/>
      <c r="H275" s="104"/>
      <c r="I275" s="64"/>
      <c r="J275" s="104"/>
      <c r="K275" s="65"/>
      <c r="L275" s="105"/>
      <c r="M275" s="105"/>
      <c r="N275" s="105"/>
      <c r="O275" s="65"/>
      <c r="P275" s="64"/>
      <c r="Q275" s="107"/>
      <c r="R275" s="1"/>
      <c r="S275" s="66"/>
      <c r="T275" s="65"/>
      <c r="U275" s="65"/>
      <c r="V275" s="51"/>
      <c r="W275" s="51"/>
      <c r="X275" s="65"/>
      <c r="Z275" s="51"/>
      <c r="AA275" s="51"/>
      <c r="AB275" s="51"/>
      <c r="AC275" s="51"/>
      <c r="AD275" s="51"/>
      <c r="AE275" s="51"/>
      <c r="AF275" s="51"/>
    </row>
    <row r="276" spans="2:32" ht="16">
      <c r="B276" s="106"/>
      <c r="C276" s="51"/>
      <c r="D276" s="104"/>
      <c r="E276" s="104"/>
      <c r="F276" s="104"/>
      <c r="G276" s="104"/>
      <c r="H276" s="104"/>
      <c r="I276" s="64"/>
      <c r="J276" s="104"/>
      <c r="K276" s="65"/>
      <c r="L276" s="105"/>
      <c r="M276" s="105"/>
      <c r="N276" s="105"/>
      <c r="O276" s="65"/>
      <c r="P276" s="64"/>
      <c r="Q276" s="107"/>
      <c r="R276" s="1"/>
      <c r="S276" s="66"/>
      <c r="T276" s="65"/>
      <c r="U276" s="65"/>
      <c r="V276" s="51"/>
      <c r="W276" s="51"/>
      <c r="X276" s="65"/>
      <c r="Z276" s="51"/>
      <c r="AA276" s="51"/>
      <c r="AB276" s="51"/>
      <c r="AC276" s="51"/>
      <c r="AD276" s="51"/>
      <c r="AE276" s="51"/>
      <c r="AF276" s="51"/>
    </row>
    <row r="277" spans="2:32" ht="16">
      <c r="B277" s="106"/>
      <c r="C277" s="51"/>
      <c r="D277" s="104"/>
      <c r="E277" s="104"/>
      <c r="F277" s="104"/>
      <c r="G277" s="104"/>
      <c r="H277" s="104"/>
      <c r="I277" s="64"/>
      <c r="J277" s="104"/>
      <c r="K277" s="65"/>
      <c r="L277" s="105"/>
      <c r="M277" s="105"/>
      <c r="N277" s="105"/>
      <c r="O277" s="65"/>
      <c r="P277" s="64"/>
      <c r="Q277" s="107"/>
      <c r="R277" s="1"/>
      <c r="S277" s="66"/>
      <c r="T277" s="65"/>
      <c r="U277" s="65"/>
      <c r="V277" s="51"/>
      <c r="W277" s="51"/>
      <c r="X277" s="65"/>
      <c r="Z277" s="51"/>
      <c r="AA277" s="51"/>
      <c r="AB277" s="51"/>
      <c r="AC277" s="51"/>
      <c r="AD277" s="51"/>
      <c r="AE277" s="51"/>
      <c r="AF277" s="51"/>
    </row>
    <row r="278" spans="2:32" ht="16">
      <c r="B278" s="106"/>
      <c r="C278" s="51"/>
      <c r="D278" s="104"/>
      <c r="E278" s="104"/>
      <c r="F278" s="104"/>
      <c r="G278" s="104"/>
      <c r="H278" s="104"/>
      <c r="I278" s="64"/>
      <c r="J278" s="104"/>
      <c r="K278" s="65"/>
      <c r="L278" s="105"/>
      <c r="M278" s="105"/>
      <c r="N278" s="105"/>
      <c r="O278" s="65"/>
      <c r="P278" s="64"/>
      <c r="Q278" s="107"/>
      <c r="R278" s="1"/>
      <c r="S278" s="66"/>
      <c r="T278" s="65"/>
      <c r="U278" s="65"/>
      <c r="V278" s="51"/>
      <c r="W278" s="51"/>
      <c r="X278" s="65"/>
      <c r="Z278" s="51"/>
      <c r="AA278" s="51"/>
      <c r="AB278" s="51"/>
      <c r="AC278" s="51"/>
      <c r="AD278" s="51"/>
      <c r="AE278" s="51"/>
      <c r="AF278" s="51"/>
    </row>
    <row r="279" spans="2:32" ht="16">
      <c r="B279" s="106"/>
      <c r="C279" s="51"/>
      <c r="D279" s="104"/>
      <c r="E279" s="104"/>
      <c r="F279" s="104"/>
      <c r="G279" s="104"/>
      <c r="H279" s="104"/>
      <c r="I279" s="64"/>
      <c r="J279" s="104"/>
      <c r="K279" s="65"/>
      <c r="L279" s="105"/>
      <c r="M279" s="105"/>
      <c r="N279" s="105"/>
      <c r="O279" s="65"/>
      <c r="P279" s="64"/>
      <c r="Q279" s="107"/>
      <c r="R279" s="1"/>
      <c r="S279" s="66"/>
      <c r="T279" s="65"/>
      <c r="U279" s="65"/>
      <c r="V279" s="51"/>
      <c r="W279" s="51"/>
      <c r="X279" s="65"/>
      <c r="Z279" s="51"/>
      <c r="AA279" s="51"/>
      <c r="AB279" s="51"/>
      <c r="AC279" s="51"/>
      <c r="AD279" s="51"/>
      <c r="AE279" s="51"/>
      <c r="AF279" s="51"/>
    </row>
    <row r="280" spans="2:32" ht="16">
      <c r="B280" s="106"/>
      <c r="C280" s="51"/>
      <c r="D280" s="104"/>
      <c r="E280" s="104"/>
      <c r="F280" s="104"/>
      <c r="G280" s="104"/>
      <c r="H280" s="104"/>
      <c r="I280" s="64"/>
      <c r="J280" s="104"/>
      <c r="K280" s="65"/>
      <c r="L280" s="105"/>
      <c r="M280" s="105"/>
      <c r="N280" s="105"/>
      <c r="O280" s="65"/>
      <c r="P280" s="64"/>
      <c r="Q280" s="107"/>
      <c r="R280" s="1"/>
      <c r="S280" s="66"/>
      <c r="T280" s="65"/>
      <c r="U280" s="65"/>
      <c r="V280" s="51"/>
      <c r="W280" s="51"/>
      <c r="X280" s="65"/>
      <c r="Z280" s="51"/>
      <c r="AA280" s="51"/>
      <c r="AB280" s="51"/>
      <c r="AC280" s="51"/>
      <c r="AD280" s="51"/>
      <c r="AE280" s="51"/>
      <c r="AF280" s="51"/>
    </row>
    <row r="281" spans="2:32" ht="16">
      <c r="B281" s="106"/>
      <c r="C281" s="51"/>
      <c r="D281" s="104"/>
      <c r="E281" s="104"/>
      <c r="F281" s="104"/>
      <c r="G281" s="104"/>
      <c r="H281" s="104"/>
      <c r="I281" s="64"/>
      <c r="J281" s="104"/>
      <c r="K281" s="65"/>
      <c r="L281" s="105"/>
      <c r="M281" s="105"/>
      <c r="N281" s="105"/>
      <c r="O281" s="65"/>
      <c r="P281" s="64"/>
      <c r="Q281" s="107"/>
      <c r="R281" s="1"/>
      <c r="S281" s="66"/>
      <c r="T281" s="65"/>
      <c r="U281" s="65"/>
      <c r="V281" s="51"/>
      <c r="W281" s="51"/>
      <c r="X281" s="65"/>
      <c r="Z281" s="51"/>
      <c r="AA281" s="51"/>
      <c r="AB281" s="51"/>
      <c r="AC281" s="51"/>
      <c r="AD281" s="51"/>
      <c r="AE281" s="51"/>
      <c r="AF281" s="51"/>
    </row>
    <row r="282" spans="2:32" ht="16">
      <c r="B282" s="106"/>
      <c r="C282" s="51"/>
      <c r="D282" s="104"/>
      <c r="E282" s="104"/>
      <c r="F282" s="104"/>
      <c r="G282" s="104"/>
      <c r="H282" s="104"/>
      <c r="I282" s="64"/>
      <c r="J282" s="104"/>
      <c r="K282" s="65"/>
      <c r="L282" s="105"/>
      <c r="M282" s="105"/>
      <c r="N282" s="105"/>
      <c r="O282" s="65"/>
      <c r="P282" s="64"/>
      <c r="Q282" s="107"/>
      <c r="R282" s="1"/>
      <c r="S282" s="66"/>
      <c r="T282" s="65"/>
      <c r="U282" s="65"/>
      <c r="V282" s="51"/>
      <c r="W282" s="51"/>
      <c r="X282" s="65"/>
      <c r="Z282" s="51"/>
      <c r="AA282" s="51"/>
      <c r="AB282" s="51"/>
      <c r="AC282" s="51"/>
      <c r="AD282" s="51"/>
      <c r="AE282" s="51"/>
      <c r="AF282" s="51"/>
    </row>
    <row r="283" spans="2:32" ht="16">
      <c r="B283" s="106"/>
      <c r="C283" s="51"/>
      <c r="D283" s="104"/>
      <c r="E283" s="104"/>
      <c r="F283" s="104"/>
      <c r="G283" s="104"/>
      <c r="H283" s="104"/>
      <c r="I283" s="64"/>
      <c r="J283" s="104"/>
      <c r="K283" s="65"/>
      <c r="L283" s="105"/>
      <c r="M283" s="105"/>
      <c r="N283" s="105"/>
      <c r="O283" s="65"/>
      <c r="P283" s="64"/>
      <c r="Q283" s="107"/>
      <c r="R283" s="1"/>
      <c r="S283" s="66"/>
      <c r="T283" s="65"/>
      <c r="U283" s="65"/>
      <c r="V283" s="51"/>
      <c r="W283" s="51"/>
      <c r="X283" s="65"/>
      <c r="Z283" s="51"/>
      <c r="AA283" s="51"/>
      <c r="AB283" s="51"/>
      <c r="AC283" s="51"/>
      <c r="AD283" s="51"/>
      <c r="AE283" s="51"/>
      <c r="AF283" s="51"/>
    </row>
    <row r="284" spans="2:32" ht="16">
      <c r="B284" s="106"/>
      <c r="C284" s="51"/>
      <c r="D284" s="104"/>
      <c r="E284" s="104"/>
      <c r="F284" s="104"/>
      <c r="G284" s="104"/>
      <c r="H284" s="104"/>
      <c r="I284" s="64"/>
      <c r="J284" s="104"/>
      <c r="K284" s="65"/>
      <c r="L284" s="105"/>
      <c r="M284" s="105"/>
      <c r="N284" s="105"/>
      <c r="O284" s="65"/>
      <c r="P284" s="64"/>
      <c r="Q284" s="107"/>
      <c r="R284" s="1"/>
      <c r="S284" s="66"/>
      <c r="T284" s="65"/>
      <c r="U284" s="65"/>
      <c r="V284" s="51"/>
      <c r="W284" s="51"/>
      <c r="X284" s="65"/>
      <c r="Z284" s="51"/>
      <c r="AA284" s="51"/>
      <c r="AB284" s="51"/>
      <c r="AC284" s="51"/>
      <c r="AD284" s="51"/>
      <c r="AE284" s="51"/>
      <c r="AF284" s="51"/>
    </row>
    <row r="285" spans="2:32" ht="16">
      <c r="B285" s="106"/>
      <c r="C285" s="51"/>
      <c r="D285" s="104"/>
      <c r="E285" s="104"/>
      <c r="F285" s="104"/>
      <c r="G285" s="104"/>
      <c r="H285" s="104"/>
      <c r="I285" s="64"/>
      <c r="J285" s="104"/>
      <c r="K285" s="65"/>
      <c r="L285" s="105"/>
      <c r="M285" s="105"/>
      <c r="N285" s="105"/>
      <c r="O285" s="65"/>
      <c r="P285" s="64"/>
      <c r="Q285" s="107"/>
      <c r="R285" s="1"/>
      <c r="S285" s="66"/>
      <c r="T285" s="65"/>
      <c r="U285" s="65"/>
      <c r="V285" s="51"/>
      <c r="W285" s="51"/>
      <c r="X285" s="65"/>
      <c r="Z285" s="51"/>
      <c r="AA285" s="51"/>
      <c r="AB285" s="51"/>
      <c r="AC285" s="51"/>
      <c r="AD285" s="51"/>
      <c r="AE285" s="51"/>
      <c r="AF285" s="51"/>
    </row>
    <row r="286" spans="2:32" ht="16">
      <c r="B286" s="106"/>
      <c r="C286" s="51"/>
      <c r="D286" s="104"/>
      <c r="E286" s="104"/>
      <c r="F286" s="104"/>
      <c r="G286" s="104"/>
      <c r="H286" s="104"/>
      <c r="I286" s="64"/>
      <c r="J286" s="104"/>
      <c r="K286" s="65"/>
      <c r="L286" s="105"/>
      <c r="M286" s="105"/>
      <c r="N286" s="105"/>
      <c r="O286" s="65"/>
      <c r="P286" s="64"/>
      <c r="Q286" s="107"/>
      <c r="R286" s="1"/>
      <c r="S286" s="66"/>
      <c r="T286" s="65"/>
      <c r="U286" s="65"/>
      <c r="V286" s="51"/>
      <c r="W286" s="51"/>
      <c r="X286" s="65"/>
      <c r="Z286" s="51"/>
      <c r="AA286" s="51"/>
      <c r="AB286" s="51"/>
      <c r="AC286" s="51"/>
      <c r="AD286" s="51"/>
      <c r="AE286" s="51"/>
      <c r="AF286" s="51"/>
    </row>
    <row r="287" spans="2:32" ht="16">
      <c r="B287" s="106"/>
      <c r="C287" s="51"/>
      <c r="D287" s="104"/>
      <c r="E287" s="104"/>
      <c r="F287" s="104"/>
      <c r="G287" s="104"/>
      <c r="H287" s="104"/>
      <c r="I287" s="64"/>
      <c r="J287" s="104"/>
      <c r="K287" s="65"/>
      <c r="L287" s="105"/>
      <c r="M287" s="105"/>
      <c r="N287" s="105"/>
      <c r="O287" s="65"/>
      <c r="P287" s="64"/>
      <c r="Q287" s="107"/>
      <c r="R287" s="1"/>
      <c r="S287" s="66"/>
      <c r="T287" s="65"/>
      <c r="U287" s="65"/>
      <c r="V287" s="51"/>
      <c r="W287" s="51"/>
      <c r="X287" s="65"/>
      <c r="Z287" s="51"/>
      <c r="AA287" s="51"/>
      <c r="AB287" s="51"/>
      <c r="AC287" s="51"/>
      <c r="AD287" s="51"/>
      <c r="AE287" s="51"/>
      <c r="AF287" s="51"/>
    </row>
    <row r="288" spans="2:32" ht="16">
      <c r="B288" s="106"/>
      <c r="C288" s="51"/>
      <c r="D288" s="104"/>
      <c r="E288" s="104"/>
      <c r="F288" s="104"/>
      <c r="G288" s="104"/>
      <c r="H288" s="104"/>
      <c r="I288" s="64"/>
      <c r="J288" s="104"/>
      <c r="K288" s="65"/>
      <c r="L288" s="105"/>
      <c r="M288" s="105"/>
      <c r="N288" s="105"/>
      <c r="O288" s="65"/>
      <c r="P288" s="64"/>
      <c r="Q288" s="107"/>
      <c r="R288" s="1"/>
      <c r="S288" s="66"/>
      <c r="T288" s="65"/>
      <c r="U288" s="65"/>
      <c r="V288" s="51"/>
      <c r="W288" s="51"/>
      <c r="X288" s="65"/>
      <c r="Z288" s="51"/>
      <c r="AA288" s="51"/>
      <c r="AB288" s="51"/>
      <c r="AC288" s="51"/>
      <c r="AD288" s="51"/>
      <c r="AE288" s="51"/>
      <c r="AF288" s="51"/>
    </row>
    <row r="289" spans="2:32" ht="16">
      <c r="B289" s="106"/>
      <c r="C289" s="51"/>
      <c r="D289" s="104"/>
      <c r="E289" s="104"/>
      <c r="F289" s="104"/>
      <c r="G289" s="104"/>
      <c r="H289" s="104"/>
      <c r="I289" s="64"/>
      <c r="J289" s="104"/>
      <c r="K289" s="65"/>
      <c r="L289" s="105"/>
      <c r="M289" s="105"/>
      <c r="N289" s="105"/>
      <c r="O289" s="65"/>
      <c r="P289" s="64"/>
      <c r="Q289" s="107"/>
      <c r="R289" s="1"/>
      <c r="S289" s="66"/>
      <c r="T289" s="65"/>
      <c r="U289" s="65"/>
      <c r="V289" s="51"/>
      <c r="W289" s="51"/>
      <c r="X289" s="65"/>
      <c r="Z289" s="51"/>
      <c r="AA289" s="51"/>
      <c r="AB289" s="51"/>
      <c r="AC289" s="51"/>
      <c r="AD289" s="51"/>
      <c r="AE289" s="51"/>
      <c r="AF289" s="51"/>
    </row>
    <row r="290" spans="2:32" ht="16">
      <c r="B290" s="106"/>
      <c r="C290" s="51"/>
      <c r="D290" s="104"/>
      <c r="E290" s="104"/>
      <c r="F290" s="104"/>
      <c r="G290" s="104"/>
      <c r="H290" s="104"/>
      <c r="I290" s="64"/>
      <c r="J290" s="104"/>
      <c r="K290" s="65"/>
      <c r="L290" s="105"/>
      <c r="M290" s="105"/>
      <c r="N290" s="105"/>
      <c r="O290" s="65"/>
      <c r="P290" s="64"/>
      <c r="Q290" s="107"/>
      <c r="R290" s="1"/>
      <c r="S290" s="66"/>
      <c r="T290" s="65"/>
      <c r="U290" s="65"/>
      <c r="V290" s="51"/>
      <c r="W290" s="51"/>
      <c r="X290" s="65"/>
      <c r="Z290" s="51"/>
      <c r="AA290" s="51"/>
      <c r="AB290" s="51"/>
      <c r="AC290" s="51"/>
      <c r="AD290" s="51"/>
      <c r="AE290" s="51"/>
      <c r="AF290" s="51"/>
    </row>
    <row r="291" spans="2:32" ht="16">
      <c r="B291" s="106"/>
      <c r="C291" s="51"/>
      <c r="D291" s="104"/>
      <c r="E291" s="104"/>
      <c r="F291" s="104"/>
      <c r="G291" s="104"/>
      <c r="H291" s="104"/>
      <c r="I291" s="64"/>
      <c r="J291" s="104"/>
      <c r="K291" s="65"/>
      <c r="L291" s="105"/>
      <c r="M291" s="105"/>
      <c r="N291" s="105"/>
      <c r="O291" s="65"/>
      <c r="P291" s="64"/>
      <c r="Q291" s="107"/>
      <c r="R291" s="1"/>
      <c r="S291" s="66"/>
      <c r="T291" s="65"/>
      <c r="U291" s="65"/>
      <c r="V291" s="51"/>
      <c r="W291" s="51"/>
      <c r="X291" s="65"/>
      <c r="Z291" s="51"/>
      <c r="AA291" s="51"/>
      <c r="AB291" s="51"/>
      <c r="AC291" s="51"/>
      <c r="AD291" s="51"/>
      <c r="AE291" s="51"/>
      <c r="AF291" s="51"/>
    </row>
    <row r="292" spans="2:32" ht="16">
      <c r="B292" s="106"/>
      <c r="C292" s="51"/>
      <c r="D292" s="104"/>
      <c r="E292" s="104"/>
      <c r="F292" s="104"/>
      <c r="G292" s="104"/>
      <c r="H292" s="104"/>
      <c r="I292" s="64"/>
      <c r="J292" s="104"/>
      <c r="K292" s="65"/>
      <c r="L292" s="105"/>
      <c r="M292" s="105"/>
      <c r="N292" s="105"/>
      <c r="O292" s="65"/>
      <c r="P292" s="64"/>
      <c r="Q292" s="107"/>
      <c r="R292" s="1"/>
      <c r="S292" s="66"/>
      <c r="T292" s="65"/>
      <c r="U292" s="65"/>
      <c r="V292" s="51"/>
      <c r="W292" s="51"/>
      <c r="X292" s="65"/>
      <c r="Z292" s="51"/>
      <c r="AA292" s="51"/>
      <c r="AB292" s="51"/>
      <c r="AC292" s="51"/>
      <c r="AD292" s="51"/>
      <c r="AE292" s="51"/>
      <c r="AF292" s="51"/>
    </row>
    <row r="293" spans="2:32" ht="16">
      <c r="B293" s="106"/>
      <c r="C293" s="51"/>
      <c r="D293" s="104"/>
      <c r="E293" s="104"/>
      <c r="F293" s="104"/>
      <c r="G293" s="104"/>
      <c r="H293" s="104"/>
      <c r="I293" s="64"/>
      <c r="J293" s="104"/>
      <c r="K293" s="65"/>
      <c r="L293" s="105"/>
      <c r="M293" s="105"/>
      <c r="N293" s="105"/>
      <c r="O293" s="65"/>
      <c r="P293" s="64"/>
      <c r="Q293" s="107"/>
      <c r="R293" s="1"/>
      <c r="S293" s="66"/>
      <c r="T293" s="65"/>
      <c r="U293" s="65"/>
      <c r="V293" s="51"/>
      <c r="W293" s="51"/>
      <c r="X293" s="65"/>
      <c r="Z293" s="51"/>
      <c r="AA293" s="51"/>
      <c r="AB293" s="51"/>
      <c r="AC293" s="51"/>
      <c r="AD293" s="51"/>
      <c r="AE293" s="51"/>
      <c r="AF293" s="51"/>
    </row>
    <row r="294" spans="2:32" ht="16">
      <c r="B294" s="106"/>
      <c r="C294" s="51"/>
      <c r="D294" s="104"/>
      <c r="E294" s="104"/>
      <c r="F294" s="104"/>
      <c r="G294" s="104"/>
      <c r="H294" s="104"/>
      <c r="I294" s="64"/>
      <c r="J294" s="104"/>
      <c r="K294" s="65"/>
      <c r="L294" s="105"/>
      <c r="M294" s="105"/>
      <c r="N294" s="105"/>
      <c r="O294" s="65"/>
      <c r="P294" s="64"/>
      <c r="Q294" s="107"/>
      <c r="R294" s="1"/>
      <c r="S294" s="66"/>
      <c r="T294" s="65"/>
      <c r="U294" s="65"/>
      <c r="V294" s="51"/>
      <c r="W294" s="51"/>
      <c r="X294" s="65"/>
      <c r="Z294" s="51"/>
      <c r="AA294" s="51"/>
      <c r="AB294" s="51"/>
      <c r="AC294" s="51"/>
      <c r="AD294" s="51"/>
      <c r="AE294" s="51"/>
      <c r="AF294" s="51"/>
    </row>
    <row r="295" spans="2:32" ht="16">
      <c r="B295" s="106"/>
      <c r="C295" s="51"/>
      <c r="D295" s="104"/>
      <c r="E295" s="104"/>
      <c r="F295" s="104"/>
      <c r="G295" s="104"/>
      <c r="H295" s="104"/>
      <c r="I295" s="64"/>
      <c r="J295" s="104"/>
      <c r="K295" s="65"/>
      <c r="L295" s="105"/>
      <c r="M295" s="105"/>
      <c r="N295" s="105"/>
      <c r="O295" s="65"/>
      <c r="P295" s="64"/>
      <c r="Q295" s="107"/>
      <c r="R295" s="1"/>
      <c r="S295" s="66"/>
      <c r="T295" s="65"/>
      <c r="U295" s="65"/>
      <c r="V295" s="51"/>
      <c r="W295" s="51"/>
      <c r="X295" s="65"/>
      <c r="Z295" s="51"/>
      <c r="AA295" s="51"/>
      <c r="AB295" s="51"/>
      <c r="AC295" s="51"/>
      <c r="AD295" s="51"/>
      <c r="AE295" s="51"/>
      <c r="AF295" s="51"/>
    </row>
    <row r="296" spans="2:32" ht="16">
      <c r="B296" s="106"/>
      <c r="C296" s="51"/>
      <c r="D296" s="104"/>
      <c r="E296" s="104"/>
      <c r="F296" s="104"/>
      <c r="G296" s="104"/>
      <c r="H296" s="104"/>
      <c r="I296" s="64"/>
      <c r="J296" s="104"/>
      <c r="K296" s="65"/>
      <c r="L296" s="105"/>
      <c r="M296" s="105"/>
      <c r="N296" s="105"/>
      <c r="O296" s="65"/>
      <c r="P296" s="64"/>
      <c r="Q296" s="107"/>
      <c r="R296" s="1"/>
      <c r="S296" s="66"/>
      <c r="T296" s="65"/>
      <c r="U296" s="65"/>
      <c r="V296" s="51"/>
      <c r="W296" s="51"/>
      <c r="X296" s="65"/>
      <c r="Z296" s="51"/>
      <c r="AA296" s="51"/>
      <c r="AB296" s="51"/>
      <c r="AC296" s="51"/>
      <c r="AD296" s="51"/>
      <c r="AE296" s="51"/>
      <c r="AF296" s="51"/>
    </row>
    <row r="297" spans="2:32" ht="16">
      <c r="B297" s="106"/>
      <c r="C297" s="51"/>
      <c r="D297" s="104"/>
      <c r="E297" s="104"/>
      <c r="F297" s="104"/>
      <c r="G297" s="104"/>
      <c r="H297" s="104"/>
      <c r="I297" s="64"/>
      <c r="J297" s="104"/>
      <c r="K297" s="65"/>
      <c r="L297" s="105"/>
      <c r="M297" s="105"/>
      <c r="N297" s="105"/>
      <c r="O297" s="65"/>
      <c r="P297" s="64"/>
      <c r="Q297" s="107"/>
      <c r="R297" s="1"/>
      <c r="S297" s="66"/>
      <c r="T297" s="65"/>
      <c r="U297" s="65"/>
      <c r="V297" s="51"/>
      <c r="W297" s="51"/>
      <c r="X297" s="65"/>
      <c r="Z297" s="51"/>
      <c r="AA297" s="51"/>
      <c r="AB297" s="51"/>
      <c r="AC297" s="51"/>
      <c r="AD297" s="51"/>
      <c r="AE297" s="51"/>
      <c r="AF297" s="51"/>
    </row>
    <row r="298" spans="2:32" ht="16">
      <c r="B298" s="106"/>
      <c r="C298" s="51"/>
      <c r="D298" s="104"/>
      <c r="E298" s="104"/>
      <c r="F298" s="104"/>
      <c r="G298" s="104"/>
      <c r="H298" s="104"/>
      <c r="I298" s="64"/>
      <c r="J298" s="104"/>
      <c r="K298" s="65"/>
      <c r="L298" s="105"/>
      <c r="M298" s="105"/>
      <c r="N298" s="105"/>
      <c r="O298" s="65"/>
      <c r="P298" s="64"/>
      <c r="Q298" s="107"/>
      <c r="R298" s="1"/>
      <c r="S298" s="66"/>
      <c r="T298" s="65"/>
      <c r="U298" s="65"/>
      <c r="V298" s="51"/>
      <c r="W298" s="51"/>
      <c r="X298" s="65"/>
      <c r="Z298" s="51"/>
      <c r="AA298" s="51"/>
      <c r="AB298" s="51"/>
      <c r="AC298" s="51"/>
      <c r="AD298" s="51"/>
      <c r="AE298" s="51"/>
      <c r="AF298" s="51"/>
    </row>
    <row r="299" spans="2:32" ht="16">
      <c r="B299" s="106"/>
      <c r="C299" s="51"/>
      <c r="D299" s="104"/>
      <c r="E299" s="104"/>
      <c r="F299" s="104"/>
      <c r="G299" s="104"/>
      <c r="H299" s="104"/>
      <c r="I299" s="64"/>
      <c r="J299" s="104"/>
      <c r="K299" s="65"/>
      <c r="L299" s="105"/>
      <c r="M299" s="105"/>
      <c r="N299" s="105"/>
      <c r="O299" s="65"/>
      <c r="P299" s="64"/>
      <c r="Q299" s="107"/>
      <c r="R299" s="1"/>
      <c r="S299" s="66"/>
      <c r="T299" s="65"/>
      <c r="U299" s="65"/>
      <c r="V299" s="51"/>
      <c r="W299" s="51"/>
      <c r="X299" s="65"/>
      <c r="Z299" s="51"/>
      <c r="AA299" s="51"/>
      <c r="AB299" s="51"/>
      <c r="AC299" s="51"/>
      <c r="AD299" s="51"/>
      <c r="AE299" s="51"/>
      <c r="AF299" s="51"/>
    </row>
    <row r="300" spans="2:32" ht="16">
      <c r="B300" s="106"/>
      <c r="C300" s="51"/>
      <c r="D300" s="104"/>
      <c r="E300" s="104"/>
      <c r="F300" s="104"/>
      <c r="G300" s="104"/>
      <c r="H300" s="104"/>
      <c r="I300" s="64"/>
      <c r="J300" s="104"/>
      <c r="K300" s="65"/>
      <c r="L300" s="105"/>
      <c r="M300" s="105"/>
      <c r="N300" s="105"/>
      <c r="O300" s="65"/>
      <c r="P300" s="64"/>
      <c r="Q300" s="107"/>
      <c r="R300" s="1"/>
      <c r="S300" s="66"/>
      <c r="T300" s="65"/>
      <c r="U300" s="65"/>
      <c r="V300" s="51"/>
      <c r="W300" s="51"/>
      <c r="X300" s="65"/>
      <c r="Z300" s="51"/>
      <c r="AA300" s="51"/>
      <c r="AB300" s="51"/>
      <c r="AC300" s="51"/>
      <c r="AD300" s="51"/>
      <c r="AE300" s="51"/>
      <c r="AF300" s="51"/>
    </row>
    <row r="301" spans="2:32" ht="16">
      <c r="B301" s="106"/>
      <c r="C301" s="51"/>
      <c r="D301" s="104"/>
      <c r="E301" s="104"/>
      <c r="F301" s="104"/>
      <c r="G301" s="104"/>
      <c r="H301" s="104"/>
      <c r="I301" s="64"/>
      <c r="J301" s="104"/>
      <c r="K301" s="65"/>
      <c r="L301" s="105"/>
      <c r="M301" s="105"/>
      <c r="N301" s="105"/>
      <c r="O301" s="65"/>
      <c r="P301" s="64"/>
      <c r="Q301" s="107"/>
      <c r="R301" s="1"/>
      <c r="S301" s="66"/>
      <c r="T301" s="65"/>
      <c r="U301" s="65"/>
      <c r="V301" s="51"/>
      <c r="W301" s="51"/>
      <c r="X301" s="65"/>
      <c r="Z301" s="51"/>
      <c r="AA301" s="51"/>
      <c r="AB301" s="51"/>
      <c r="AC301" s="51"/>
      <c r="AD301" s="51"/>
      <c r="AE301" s="51"/>
      <c r="AF301" s="51"/>
    </row>
    <row r="302" spans="2:32" ht="16">
      <c r="B302" s="106"/>
      <c r="C302" s="51"/>
      <c r="D302" s="104"/>
      <c r="E302" s="104"/>
      <c r="F302" s="104"/>
      <c r="G302" s="104"/>
      <c r="H302" s="104"/>
      <c r="I302" s="64"/>
      <c r="J302" s="104"/>
      <c r="K302" s="65"/>
      <c r="L302" s="105"/>
      <c r="M302" s="105"/>
      <c r="N302" s="105"/>
      <c r="O302" s="65"/>
      <c r="P302" s="64"/>
      <c r="Q302" s="107"/>
      <c r="R302" s="1"/>
      <c r="S302" s="66"/>
      <c r="T302" s="65"/>
      <c r="U302" s="65"/>
      <c r="V302" s="51"/>
      <c r="W302" s="51"/>
      <c r="X302" s="65"/>
      <c r="Z302" s="51"/>
      <c r="AA302" s="51"/>
      <c r="AB302" s="51"/>
      <c r="AC302" s="51"/>
      <c r="AD302" s="51"/>
      <c r="AE302" s="51"/>
      <c r="AF302" s="51"/>
    </row>
    <row r="303" spans="2:32" ht="16">
      <c r="B303" s="106"/>
      <c r="C303" s="51"/>
      <c r="D303" s="104"/>
      <c r="E303" s="104"/>
      <c r="F303" s="104"/>
      <c r="G303" s="104"/>
      <c r="H303" s="104"/>
      <c r="I303" s="64"/>
      <c r="J303" s="104"/>
      <c r="K303" s="65"/>
      <c r="L303" s="105"/>
      <c r="M303" s="105"/>
      <c r="N303" s="105"/>
      <c r="O303" s="65"/>
      <c r="P303" s="64"/>
      <c r="Q303" s="107"/>
      <c r="R303" s="1"/>
      <c r="S303" s="66"/>
      <c r="T303" s="65"/>
      <c r="U303" s="65"/>
      <c r="V303" s="51"/>
      <c r="W303" s="51"/>
      <c r="X303" s="65"/>
      <c r="Z303" s="51"/>
      <c r="AA303" s="51"/>
      <c r="AB303" s="51"/>
      <c r="AC303" s="51"/>
      <c r="AD303" s="51"/>
      <c r="AE303" s="51"/>
      <c r="AF303" s="51"/>
    </row>
    <row r="304" spans="2:32" ht="16">
      <c r="B304" s="106"/>
      <c r="C304" s="51"/>
      <c r="D304" s="104"/>
      <c r="E304" s="104"/>
      <c r="F304" s="104"/>
      <c r="G304" s="104"/>
      <c r="H304" s="104"/>
      <c r="I304" s="64"/>
      <c r="J304" s="104"/>
      <c r="K304" s="65"/>
      <c r="L304" s="105"/>
      <c r="M304" s="105"/>
      <c r="N304" s="105"/>
      <c r="O304" s="65"/>
      <c r="P304" s="64"/>
      <c r="Q304" s="107"/>
      <c r="R304" s="1"/>
      <c r="S304" s="66"/>
      <c r="T304" s="65"/>
      <c r="U304" s="65"/>
      <c r="V304" s="51"/>
      <c r="W304" s="51"/>
      <c r="X304" s="65"/>
      <c r="Z304" s="51"/>
      <c r="AA304" s="51"/>
      <c r="AB304" s="51"/>
      <c r="AC304" s="51"/>
      <c r="AD304" s="51"/>
      <c r="AE304" s="51"/>
      <c r="AF304" s="51"/>
    </row>
    <row r="305" spans="2:32" ht="16">
      <c r="B305" s="106"/>
      <c r="C305" s="51"/>
      <c r="D305" s="104"/>
      <c r="E305" s="104"/>
      <c r="F305" s="104"/>
      <c r="G305" s="104"/>
      <c r="H305" s="104"/>
      <c r="I305" s="64"/>
      <c r="J305" s="104"/>
      <c r="K305" s="65"/>
      <c r="L305" s="105"/>
      <c r="M305" s="105"/>
      <c r="N305" s="105"/>
      <c r="O305" s="65"/>
      <c r="P305" s="64"/>
      <c r="Q305" s="107"/>
      <c r="R305" s="1"/>
      <c r="S305" s="66"/>
      <c r="T305" s="65"/>
      <c r="U305" s="65"/>
      <c r="V305" s="51"/>
      <c r="W305" s="51"/>
      <c r="X305" s="65"/>
      <c r="Z305" s="51"/>
      <c r="AA305" s="51"/>
      <c r="AB305" s="51"/>
      <c r="AC305" s="51"/>
      <c r="AD305" s="51"/>
      <c r="AE305" s="51"/>
      <c r="AF305" s="51"/>
    </row>
    <row r="306" spans="2:32" ht="16">
      <c r="B306" s="106"/>
      <c r="C306" s="51"/>
      <c r="D306" s="104"/>
      <c r="E306" s="104"/>
      <c r="F306" s="104"/>
      <c r="G306" s="104"/>
      <c r="H306" s="104"/>
      <c r="I306" s="64"/>
      <c r="J306" s="104"/>
      <c r="K306" s="65"/>
      <c r="L306" s="105"/>
      <c r="M306" s="105"/>
      <c r="N306" s="105"/>
      <c r="O306" s="65"/>
      <c r="P306" s="64"/>
      <c r="Q306" s="107"/>
      <c r="R306" s="1"/>
      <c r="S306" s="66"/>
      <c r="T306" s="65"/>
      <c r="U306" s="65"/>
      <c r="V306" s="51"/>
      <c r="W306" s="51"/>
      <c r="X306" s="65"/>
      <c r="Z306" s="51"/>
      <c r="AA306" s="51"/>
      <c r="AB306" s="51"/>
      <c r="AC306" s="51"/>
      <c r="AD306" s="51"/>
      <c r="AE306" s="51"/>
      <c r="AF306" s="51"/>
    </row>
    <row r="307" spans="2:32" ht="16">
      <c r="B307" s="106"/>
      <c r="C307" s="51"/>
      <c r="D307" s="104"/>
      <c r="E307" s="104"/>
      <c r="F307" s="104"/>
      <c r="G307" s="104"/>
      <c r="H307" s="104"/>
      <c r="I307" s="64"/>
      <c r="J307" s="104"/>
      <c r="K307" s="65"/>
      <c r="L307" s="105"/>
      <c r="M307" s="105"/>
      <c r="N307" s="105"/>
      <c r="O307" s="65"/>
      <c r="P307" s="64"/>
      <c r="Q307" s="107"/>
      <c r="R307" s="1"/>
      <c r="S307" s="66"/>
      <c r="T307" s="65"/>
      <c r="U307" s="65"/>
      <c r="V307" s="51"/>
      <c r="W307" s="51"/>
      <c r="X307" s="65"/>
      <c r="Z307" s="51"/>
      <c r="AA307" s="51"/>
      <c r="AB307" s="51"/>
      <c r="AC307" s="51"/>
      <c r="AD307" s="51"/>
      <c r="AE307" s="51"/>
      <c r="AF307" s="51"/>
    </row>
    <row r="308" spans="2:32" ht="16">
      <c r="B308" s="106"/>
      <c r="C308" s="51"/>
      <c r="D308" s="104"/>
      <c r="E308" s="104"/>
      <c r="F308" s="104"/>
      <c r="G308" s="104"/>
      <c r="H308" s="104"/>
      <c r="I308" s="64"/>
      <c r="J308" s="104"/>
      <c r="K308" s="65"/>
      <c r="L308" s="105"/>
      <c r="M308" s="105"/>
      <c r="N308" s="105"/>
      <c r="O308" s="65"/>
      <c r="P308" s="64"/>
      <c r="Q308" s="107"/>
      <c r="R308" s="1"/>
      <c r="S308" s="66"/>
      <c r="T308" s="65"/>
      <c r="U308" s="65"/>
      <c r="V308" s="51"/>
      <c r="W308" s="51"/>
      <c r="X308" s="65"/>
      <c r="Z308" s="51"/>
      <c r="AA308" s="51"/>
      <c r="AB308" s="51"/>
      <c r="AC308" s="51"/>
      <c r="AD308" s="51"/>
      <c r="AE308" s="51"/>
      <c r="AF308" s="51"/>
    </row>
    <row r="309" spans="2:32" ht="16">
      <c r="B309" s="106"/>
      <c r="C309" s="51"/>
      <c r="D309" s="104"/>
      <c r="E309" s="104"/>
      <c r="F309" s="104"/>
      <c r="G309" s="104"/>
      <c r="H309" s="104"/>
      <c r="I309" s="64"/>
      <c r="J309" s="104"/>
      <c r="K309" s="65"/>
      <c r="L309" s="105"/>
      <c r="M309" s="105"/>
      <c r="N309" s="105"/>
      <c r="O309" s="65"/>
      <c r="P309" s="64"/>
      <c r="Q309" s="107"/>
      <c r="R309" s="1"/>
      <c r="S309" s="66"/>
      <c r="T309" s="65"/>
      <c r="U309" s="65"/>
      <c r="V309" s="51"/>
      <c r="W309" s="51"/>
      <c r="X309" s="65"/>
      <c r="Z309" s="51"/>
      <c r="AA309" s="51"/>
      <c r="AB309" s="51"/>
      <c r="AC309" s="51"/>
      <c r="AD309" s="51"/>
      <c r="AE309" s="51"/>
      <c r="AF309" s="51"/>
    </row>
    <row r="310" spans="2:32" ht="16">
      <c r="B310" s="106"/>
      <c r="C310" s="51"/>
      <c r="D310" s="104"/>
      <c r="E310" s="104"/>
      <c r="F310" s="104"/>
      <c r="G310" s="104"/>
      <c r="H310" s="104"/>
      <c r="I310" s="64"/>
      <c r="J310" s="104"/>
      <c r="K310" s="65"/>
      <c r="L310" s="105"/>
      <c r="M310" s="105"/>
      <c r="N310" s="105"/>
      <c r="O310" s="65"/>
      <c r="P310" s="64"/>
      <c r="Q310" s="107"/>
      <c r="R310" s="1"/>
      <c r="S310" s="66"/>
      <c r="T310" s="65"/>
      <c r="U310" s="65"/>
      <c r="V310" s="51"/>
      <c r="W310" s="51"/>
      <c r="X310" s="65"/>
      <c r="Z310" s="51"/>
      <c r="AA310" s="51"/>
      <c r="AB310" s="51"/>
      <c r="AC310" s="51"/>
      <c r="AD310" s="51"/>
      <c r="AE310" s="51"/>
      <c r="AF310" s="51"/>
    </row>
    <row r="311" spans="2:32" ht="16">
      <c r="B311" s="106"/>
      <c r="C311" s="51"/>
      <c r="D311" s="104"/>
      <c r="E311" s="104"/>
      <c r="F311" s="104"/>
      <c r="G311" s="104"/>
      <c r="H311" s="104"/>
      <c r="I311" s="64"/>
      <c r="J311" s="104"/>
      <c r="K311" s="65"/>
      <c r="L311" s="105"/>
      <c r="M311" s="105"/>
      <c r="N311" s="105"/>
      <c r="O311" s="65"/>
      <c r="P311" s="64"/>
      <c r="Q311" s="107"/>
      <c r="R311" s="1"/>
      <c r="S311" s="66"/>
      <c r="T311" s="65"/>
      <c r="U311" s="65"/>
      <c r="V311" s="51"/>
      <c r="W311" s="51"/>
      <c r="X311" s="65"/>
      <c r="Z311" s="51"/>
      <c r="AA311" s="51"/>
      <c r="AB311" s="51"/>
      <c r="AC311" s="51"/>
      <c r="AD311" s="51"/>
      <c r="AE311" s="51"/>
      <c r="AF311" s="51"/>
    </row>
    <row r="312" spans="2:32" ht="16">
      <c r="B312" s="106"/>
      <c r="C312" s="51"/>
      <c r="D312" s="104"/>
      <c r="E312" s="104"/>
      <c r="F312" s="104"/>
      <c r="G312" s="104"/>
      <c r="H312" s="104"/>
      <c r="I312" s="64"/>
      <c r="J312" s="104"/>
      <c r="K312" s="65"/>
      <c r="L312" s="105"/>
      <c r="M312" s="105"/>
      <c r="N312" s="105"/>
      <c r="O312" s="65"/>
      <c r="P312" s="64"/>
      <c r="Q312" s="107"/>
      <c r="R312" s="1"/>
      <c r="S312" s="66"/>
      <c r="T312" s="65"/>
      <c r="U312" s="65"/>
      <c r="V312" s="51"/>
      <c r="W312" s="51"/>
      <c r="X312" s="65"/>
      <c r="Z312" s="51"/>
      <c r="AA312" s="51"/>
      <c r="AB312" s="51"/>
      <c r="AC312" s="51"/>
      <c r="AD312" s="51"/>
      <c r="AE312" s="51"/>
      <c r="AF312" s="51"/>
    </row>
    <row r="313" spans="2:32" ht="16">
      <c r="B313" s="106"/>
      <c r="C313" s="51"/>
      <c r="D313" s="104"/>
      <c r="E313" s="104"/>
      <c r="F313" s="104"/>
      <c r="G313" s="104"/>
      <c r="H313" s="104"/>
      <c r="I313" s="64"/>
      <c r="J313" s="104"/>
      <c r="K313" s="65"/>
      <c r="L313" s="105"/>
      <c r="M313" s="105"/>
      <c r="N313" s="105"/>
      <c r="O313" s="65"/>
      <c r="P313" s="64"/>
      <c r="Q313" s="107"/>
      <c r="R313" s="1"/>
      <c r="S313" s="66"/>
      <c r="T313" s="65"/>
      <c r="U313" s="65"/>
      <c r="V313" s="51"/>
      <c r="W313" s="51"/>
      <c r="X313" s="65"/>
      <c r="Z313" s="51"/>
      <c r="AA313" s="51"/>
      <c r="AB313" s="51"/>
      <c r="AC313" s="51"/>
      <c r="AD313" s="51"/>
      <c r="AE313" s="51"/>
      <c r="AF313" s="51"/>
    </row>
    <row r="314" spans="2:32" ht="16">
      <c r="B314" s="106"/>
      <c r="C314" s="51"/>
      <c r="D314" s="104"/>
      <c r="E314" s="104"/>
      <c r="F314" s="104"/>
      <c r="G314" s="104"/>
      <c r="H314" s="104"/>
      <c r="I314" s="64"/>
      <c r="J314" s="104"/>
      <c r="K314" s="65"/>
      <c r="L314" s="105"/>
      <c r="M314" s="105"/>
      <c r="N314" s="105"/>
      <c r="O314" s="65"/>
      <c r="P314" s="64"/>
      <c r="Q314" s="107"/>
      <c r="R314" s="1"/>
      <c r="S314" s="66"/>
      <c r="T314" s="65"/>
      <c r="U314" s="65"/>
      <c r="V314" s="51"/>
      <c r="W314" s="51"/>
      <c r="X314" s="65"/>
      <c r="Z314" s="51"/>
      <c r="AA314" s="51"/>
      <c r="AB314" s="51"/>
      <c r="AC314" s="51"/>
      <c r="AD314" s="51"/>
      <c r="AE314" s="51"/>
      <c r="AF314" s="51"/>
    </row>
    <row r="315" spans="2:32" ht="16">
      <c r="B315" s="106"/>
      <c r="C315" s="51"/>
      <c r="D315" s="104"/>
      <c r="E315" s="104"/>
      <c r="F315" s="104"/>
      <c r="G315" s="104"/>
      <c r="H315" s="104"/>
      <c r="I315" s="64"/>
      <c r="J315" s="104"/>
      <c r="K315" s="65"/>
      <c r="L315" s="105"/>
      <c r="M315" s="105"/>
      <c r="N315" s="105"/>
      <c r="O315" s="65"/>
      <c r="P315" s="64"/>
      <c r="Q315" s="107"/>
      <c r="R315" s="1"/>
      <c r="S315" s="66"/>
      <c r="T315" s="65"/>
      <c r="U315" s="65"/>
      <c r="V315" s="51"/>
      <c r="W315" s="51"/>
      <c r="X315" s="65"/>
      <c r="Z315" s="51"/>
      <c r="AA315" s="51"/>
      <c r="AB315" s="51"/>
      <c r="AC315" s="51"/>
      <c r="AD315" s="51"/>
      <c r="AE315" s="51"/>
      <c r="AF315" s="51"/>
    </row>
    <row r="316" spans="2:32" ht="16">
      <c r="B316" s="106"/>
      <c r="C316" s="51"/>
      <c r="D316" s="104"/>
      <c r="E316" s="104"/>
      <c r="F316" s="104"/>
      <c r="G316" s="104"/>
      <c r="H316" s="104"/>
      <c r="I316" s="64"/>
      <c r="J316" s="104"/>
      <c r="K316" s="65"/>
      <c r="L316" s="105"/>
      <c r="M316" s="105"/>
      <c r="N316" s="105"/>
      <c r="O316" s="65"/>
      <c r="P316" s="64"/>
      <c r="Q316" s="107"/>
      <c r="R316" s="1"/>
      <c r="S316" s="66"/>
      <c r="T316" s="65"/>
      <c r="U316" s="65"/>
      <c r="V316" s="51"/>
      <c r="W316" s="51"/>
      <c r="X316" s="65"/>
      <c r="Z316" s="51"/>
      <c r="AA316" s="51"/>
      <c r="AB316" s="51"/>
      <c r="AC316" s="51"/>
      <c r="AD316" s="51"/>
      <c r="AE316" s="51"/>
      <c r="AF316" s="51"/>
    </row>
    <row r="317" spans="2:32" ht="16">
      <c r="B317" s="106"/>
      <c r="C317" s="51"/>
      <c r="D317" s="104"/>
      <c r="E317" s="104"/>
      <c r="F317" s="104"/>
      <c r="G317" s="104"/>
      <c r="H317" s="104"/>
      <c r="I317" s="64"/>
      <c r="J317" s="104"/>
      <c r="K317" s="65"/>
      <c r="L317" s="105"/>
      <c r="M317" s="105"/>
      <c r="N317" s="105"/>
      <c r="O317" s="65"/>
      <c r="P317" s="64"/>
      <c r="Q317" s="107"/>
      <c r="R317" s="1"/>
      <c r="S317" s="66"/>
      <c r="T317" s="65"/>
      <c r="U317" s="65"/>
      <c r="V317" s="51"/>
      <c r="W317" s="51"/>
      <c r="X317" s="65"/>
      <c r="Z317" s="51"/>
      <c r="AA317" s="51"/>
      <c r="AB317" s="51"/>
      <c r="AC317" s="51"/>
      <c r="AD317" s="51"/>
      <c r="AE317" s="51"/>
      <c r="AF317" s="51"/>
    </row>
    <row r="318" spans="2:32" ht="16">
      <c r="B318" s="106"/>
      <c r="C318" s="51"/>
      <c r="D318" s="104"/>
      <c r="E318" s="104"/>
      <c r="F318" s="104"/>
      <c r="G318" s="104"/>
      <c r="H318" s="104"/>
      <c r="I318" s="64"/>
      <c r="J318" s="104"/>
      <c r="K318" s="65"/>
      <c r="L318" s="105"/>
      <c r="M318" s="105"/>
      <c r="N318" s="105"/>
      <c r="O318" s="65"/>
      <c r="P318" s="64"/>
      <c r="Q318" s="107"/>
      <c r="R318" s="1"/>
      <c r="S318" s="66"/>
      <c r="T318" s="65"/>
      <c r="U318" s="65"/>
      <c r="V318" s="51"/>
      <c r="W318" s="51"/>
      <c r="X318" s="65"/>
      <c r="Z318" s="51"/>
      <c r="AA318" s="51"/>
      <c r="AB318" s="51"/>
      <c r="AC318" s="51"/>
      <c r="AD318" s="51"/>
      <c r="AE318" s="51"/>
      <c r="AF318" s="51"/>
    </row>
    <row r="319" spans="2:32" ht="16">
      <c r="B319" s="106"/>
      <c r="C319" s="51"/>
      <c r="D319" s="104"/>
      <c r="E319" s="104"/>
      <c r="F319" s="104"/>
      <c r="G319" s="104"/>
      <c r="H319" s="104"/>
      <c r="I319" s="64"/>
      <c r="J319" s="104"/>
      <c r="K319" s="65"/>
      <c r="L319" s="105"/>
      <c r="M319" s="105"/>
      <c r="N319" s="105"/>
      <c r="O319" s="65"/>
      <c r="P319" s="64"/>
      <c r="Q319" s="107"/>
      <c r="R319" s="1"/>
      <c r="S319" s="66"/>
      <c r="T319" s="65"/>
      <c r="U319" s="65"/>
      <c r="V319" s="51"/>
      <c r="W319" s="51"/>
      <c r="X319" s="65"/>
      <c r="Z319" s="51"/>
      <c r="AA319" s="51"/>
      <c r="AB319" s="51"/>
      <c r="AC319" s="51"/>
      <c r="AD319" s="51"/>
      <c r="AE319" s="51"/>
      <c r="AF319" s="51"/>
    </row>
    <row r="320" spans="2:32" ht="16">
      <c r="B320" s="106"/>
      <c r="C320" s="51"/>
      <c r="D320" s="104"/>
      <c r="E320" s="104"/>
      <c r="F320" s="104"/>
      <c r="G320" s="104"/>
      <c r="H320" s="104"/>
      <c r="I320" s="64"/>
      <c r="J320" s="104"/>
      <c r="K320" s="65"/>
      <c r="L320" s="105"/>
      <c r="M320" s="105"/>
      <c r="N320" s="105"/>
      <c r="O320" s="65"/>
      <c r="P320" s="64"/>
      <c r="Q320" s="107"/>
      <c r="R320" s="1"/>
      <c r="S320" s="66"/>
      <c r="T320" s="65"/>
      <c r="U320" s="65"/>
      <c r="V320" s="51"/>
      <c r="W320" s="51"/>
      <c r="X320" s="65"/>
      <c r="Z320" s="51"/>
      <c r="AA320" s="51"/>
      <c r="AB320" s="51"/>
      <c r="AC320" s="51"/>
      <c r="AD320" s="51"/>
      <c r="AE320" s="51"/>
      <c r="AF320" s="51"/>
    </row>
    <row r="321" spans="2:32" ht="16">
      <c r="B321" s="106"/>
      <c r="C321" s="51"/>
      <c r="D321" s="104"/>
      <c r="E321" s="104"/>
      <c r="F321" s="104"/>
      <c r="G321" s="104"/>
      <c r="H321" s="104"/>
      <c r="I321" s="64"/>
      <c r="J321" s="104"/>
      <c r="K321" s="65"/>
      <c r="L321" s="105"/>
      <c r="M321" s="105"/>
      <c r="N321" s="105"/>
      <c r="O321" s="65"/>
      <c r="P321" s="64"/>
      <c r="Q321" s="107"/>
      <c r="R321" s="1"/>
      <c r="S321" s="66"/>
      <c r="T321" s="65"/>
      <c r="U321" s="65"/>
      <c r="V321" s="51"/>
      <c r="W321" s="51"/>
      <c r="X321" s="65"/>
      <c r="Z321" s="51"/>
      <c r="AA321" s="51"/>
      <c r="AB321" s="51"/>
      <c r="AC321" s="51"/>
      <c r="AD321" s="51"/>
      <c r="AE321" s="51"/>
      <c r="AF321" s="51"/>
    </row>
    <row r="322" spans="2:32" ht="16">
      <c r="B322" s="106"/>
      <c r="C322" s="51"/>
      <c r="D322" s="104"/>
      <c r="E322" s="104"/>
      <c r="F322" s="104"/>
      <c r="G322" s="104"/>
      <c r="H322" s="104"/>
      <c r="I322" s="64"/>
      <c r="J322" s="104"/>
      <c r="K322" s="65"/>
      <c r="L322" s="105"/>
      <c r="M322" s="105"/>
      <c r="N322" s="105"/>
      <c r="O322" s="65"/>
      <c r="P322" s="64"/>
      <c r="Q322" s="107"/>
      <c r="R322" s="1"/>
      <c r="S322" s="66"/>
      <c r="T322" s="65"/>
      <c r="U322" s="65"/>
      <c r="V322" s="51"/>
      <c r="W322" s="51"/>
      <c r="X322" s="65"/>
      <c r="Z322" s="51"/>
      <c r="AA322" s="51"/>
      <c r="AB322" s="51"/>
      <c r="AC322" s="51"/>
      <c r="AD322" s="51"/>
      <c r="AE322" s="51"/>
      <c r="AF322" s="51"/>
    </row>
    <row r="323" spans="2:32" ht="16">
      <c r="B323" s="106"/>
      <c r="C323" s="51"/>
      <c r="D323" s="104"/>
      <c r="E323" s="104"/>
      <c r="F323" s="104"/>
      <c r="G323" s="104"/>
      <c r="H323" s="104"/>
      <c r="I323" s="64"/>
      <c r="J323" s="104"/>
      <c r="K323" s="65"/>
      <c r="L323" s="105"/>
      <c r="M323" s="105"/>
      <c r="N323" s="105"/>
      <c r="O323" s="65"/>
      <c r="P323" s="64"/>
      <c r="Q323" s="107"/>
      <c r="R323" s="1"/>
      <c r="S323" s="66"/>
      <c r="T323" s="65"/>
      <c r="U323" s="65"/>
      <c r="V323" s="51"/>
      <c r="W323" s="51"/>
      <c r="X323" s="65"/>
      <c r="Z323" s="51"/>
      <c r="AA323" s="51"/>
      <c r="AB323" s="51"/>
      <c r="AC323" s="51"/>
      <c r="AD323" s="51"/>
      <c r="AE323" s="51"/>
      <c r="AF323" s="51"/>
    </row>
    <row r="324" spans="2:32" ht="16">
      <c r="B324" s="106"/>
      <c r="C324" s="51"/>
      <c r="D324" s="104"/>
      <c r="E324" s="104"/>
      <c r="F324" s="104"/>
      <c r="G324" s="104"/>
      <c r="H324" s="104"/>
      <c r="I324" s="64"/>
      <c r="J324" s="104"/>
      <c r="K324" s="65"/>
      <c r="L324" s="105"/>
      <c r="M324" s="105"/>
      <c r="N324" s="105"/>
      <c r="O324" s="65"/>
      <c r="P324" s="64"/>
      <c r="Q324" s="107"/>
      <c r="R324" s="1"/>
      <c r="S324" s="66"/>
      <c r="T324" s="65"/>
      <c r="U324" s="65"/>
      <c r="V324" s="51"/>
      <c r="W324" s="51"/>
      <c r="X324" s="65"/>
      <c r="Z324" s="51"/>
      <c r="AA324" s="51"/>
      <c r="AB324" s="51"/>
      <c r="AC324" s="51"/>
      <c r="AD324" s="51"/>
      <c r="AE324" s="51"/>
      <c r="AF324" s="51"/>
    </row>
    <row r="325" spans="2:32" ht="16">
      <c r="B325" s="106"/>
      <c r="C325" s="51"/>
      <c r="D325" s="104"/>
      <c r="E325" s="104"/>
      <c r="F325" s="104"/>
      <c r="G325" s="104"/>
      <c r="H325" s="104"/>
      <c r="I325" s="64"/>
      <c r="J325" s="104"/>
      <c r="K325" s="65"/>
      <c r="L325" s="105"/>
      <c r="M325" s="105"/>
      <c r="N325" s="105"/>
      <c r="O325" s="65"/>
      <c r="P325" s="64"/>
      <c r="Q325" s="107"/>
      <c r="R325" s="1"/>
      <c r="S325" s="66"/>
      <c r="T325" s="65"/>
      <c r="U325" s="65"/>
      <c r="V325" s="51"/>
      <c r="W325" s="51"/>
      <c r="X325" s="65"/>
      <c r="Z325" s="51"/>
      <c r="AA325" s="51"/>
      <c r="AB325" s="51"/>
      <c r="AC325" s="51"/>
      <c r="AD325" s="51"/>
      <c r="AE325" s="51"/>
      <c r="AF325" s="51"/>
    </row>
    <row r="326" spans="2:32" ht="16">
      <c r="B326" s="106"/>
      <c r="C326" s="51"/>
      <c r="D326" s="104"/>
      <c r="E326" s="104"/>
      <c r="F326" s="104"/>
      <c r="G326" s="104"/>
      <c r="H326" s="104"/>
      <c r="I326" s="64"/>
      <c r="J326" s="104"/>
      <c r="K326" s="65"/>
      <c r="L326" s="105"/>
      <c r="M326" s="105"/>
      <c r="N326" s="105"/>
      <c r="O326" s="65"/>
      <c r="P326" s="64"/>
      <c r="Q326" s="107"/>
      <c r="R326" s="1"/>
      <c r="S326" s="66"/>
      <c r="T326" s="65"/>
      <c r="U326" s="65"/>
      <c r="V326" s="51"/>
      <c r="W326" s="51"/>
      <c r="X326" s="65"/>
      <c r="Z326" s="51"/>
      <c r="AA326" s="51"/>
      <c r="AB326" s="51"/>
      <c r="AC326" s="51"/>
      <c r="AD326" s="51"/>
      <c r="AE326" s="51"/>
      <c r="AF326" s="51"/>
    </row>
    <row r="327" spans="2:32" ht="16">
      <c r="B327" s="106"/>
      <c r="C327" s="51"/>
      <c r="D327" s="104"/>
      <c r="E327" s="104"/>
      <c r="F327" s="104"/>
      <c r="G327" s="104"/>
      <c r="H327" s="104"/>
      <c r="I327" s="64"/>
      <c r="J327" s="104"/>
      <c r="K327" s="65"/>
      <c r="L327" s="105"/>
      <c r="M327" s="105"/>
      <c r="N327" s="105"/>
      <c r="O327" s="65"/>
      <c r="P327" s="64"/>
      <c r="Q327" s="107"/>
      <c r="R327" s="1"/>
      <c r="S327" s="66"/>
      <c r="T327" s="65"/>
      <c r="U327" s="65"/>
      <c r="V327" s="51"/>
      <c r="W327" s="51"/>
      <c r="X327" s="65"/>
      <c r="Z327" s="51"/>
      <c r="AA327" s="51"/>
      <c r="AB327" s="51"/>
      <c r="AC327" s="51"/>
      <c r="AD327" s="51"/>
      <c r="AE327" s="51"/>
      <c r="AF327" s="51"/>
    </row>
    <row r="328" spans="2:32" ht="16">
      <c r="B328" s="106"/>
      <c r="C328" s="51"/>
      <c r="D328" s="104"/>
      <c r="E328" s="104"/>
      <c r="F328" s="104"/>
      <c r="G328" s="104"/>
      <c r="H328" s="104"/>
      <c r="I328" s="64"/>
      <c r="J328" s="104"/>
      <c r="K328" s="65"/>
      <c r="L328" s="105"/>
      <c r="M328" s="105"/>
      <c r="N328" s="105"/>
      <c r="O328" s="65"/>
      <c r="P328" s="64"/>
      <c r="Q328" s="107"/>
      <c r="R328" s="1"/>
      <c r="S328" s="66"/>
      <c r="T328" s="65"/>
      <c r="U328" s="65"/>
      <c r="V328" s="51"/>
      <c r="W328" s="51"/>
      <c r="X328" s="65"/>
      <c r="Z328" s="51"/>
      <c r="AA328" s="51"/>
      <c r="AB328" s="51"/>
      <c r="AC328" s="51"/>
      <c r="AD328" s="51"/>
      <c r="AE328" s="51"/>
      <c r="AF328" s="51"/>
    </row>
    <row r="329" spans="2:32" ht="16">
      <c r="B329" s="106"/>
      <c r="C329" s="51"/>
      <c r="D329" s="104"/>
      <c r="E329" s="104"/>
      <c r="F329" s="104"/>
      <c r="G329" s="104"/>
      <c r="H329" s="104"/>
      <c r="I329" s="64"/>
      <c r="J329" s="104"/>
      <c r="K329" s="65"/>
      <c r="L329" s="105"/>
      <c r="M329" s="105"/>
      <c r="N329" s="105"/>
      <c r="O329" s="65"/>
      <c r="P329" s="64"/>
      <c r="Q329" s="107"/>
      <c r="R329" s="1"/>
      <c r="S329" s="66"/>
      <c r="T329" s="65"/>
      <c r="U329" s="65"/>
      <c r="V329" s="51"/>
      <c r="W329" s="51"/>
      <c r="X329" s="65"/>
      <c r="Z329" s="51"/>
      <c r="AA329" s="51"/>
      <c r="AB329" s="51"/>
      <c r="AC329" s="51"/>
      <c r="AD329" s="51"/>
      <c r="AE329" s="51"/>
      <c r="AF329" s="51"/>
    </row>
    <row r="330" spans="2:32" ht="16">
      <c r="B330" s="106"/>
      <c r="C330" s="51"/>
      <c r="D330" s="104"/>
      <c r="E330" s="104"/>
      <c r="F330" s="104"/>
      <c r="G330" s="104"/>
      <c r="H330" s="104"/>
      <c r="I330" s="64"/>
      <c r="J330" s="104"/>
      <c r="K330" s="65"/>
      <c r="L330" s="105"/>
      <c r="M330" s="105"/>
      <c r="N330" s="105"/>
      <c r="O330" s="65"/>
      <c r="P330" s="64"/>
      <c r="Q330" s="107"/>
      <c r="R330" s="1"/>
      <c r="S330" s="66"/>
      <c r="T330" s="65"/>
      <c r="U330" s="65"/>
      <c r="V330" s="51"/>
      <c r="W330" s="51"/>
      <c r="X330" s="65"/>
      <c r="Z330" s="51"/>
      <c r="AA330" s="51"/>
      <c r="AB330" s="51"/>
      <c r="AC330" s="51"/>
      <c r="AD330" s="51"/>
      <c r="AE330" s="51"/>
      <c r="AF330" s="51"/>
    </row>
    <row r="331" spans="2:32" ht="16">
      <c r="B331" s="106"/>
      <c r="C331" s="51"/>
      <c r="D331" s="104"/>
      <c r="E331" s="104"/>
      <c r="F331" s="104"/>
      <c r="G331" s="104"/>
      <c r="H331" s="104"/>
      <c r="I331" s="64"/>
      <c r="J331" s="104"/>
      <c r="K331" s="65"/>
      <c r="L331" s="105"/>
      <c r="M331" s="105"/>
      <c r="N331" s="105"/>
      <c r="O331" s="65"/>
      <c r="P331" s="64"/>
      <c r="Q331" s="107"/>
      <c r="R331" s="1"/>
      <c r="S331" s="66"/>
      <c r="T331" s="65"/>
      <c r="U331" s="65"/>
      <c r="V331" s="51"/>
      <c r="W331" s="51"/>
      <c r="X331" s="65"/>
      <c r="Z331" s="51"/>
      <c r="AA331" s="51"/>
      <c r="AB331" s="51"/>
      <c r="AC331" s="51"/>
      <c r="AD331" s="51"/>
      <c r="AE331" s="51"/>
      <c r="AF331" s="51"/>
    </row>
    <row r="332" spans="2:32" ht="16">
      <c r="B332" s="106"/>
      <c r="C332" s="51"/>
      <c r="D332" s="104"/>
      <c r="E332" s="104"/>
      <c r="F332" s="104"/>
      <c r="G332" s="104"/>
      <c r="H332" s="104"/>
      <c r="I332" s="64"/>
      <c r="J332" s="104"/>
      <c r="K332" s="65"/>
      <c r="L332" s="105"/>
      <c r="M332" s="105"/>
      <c r="N332" s="105"/>
      <c r="O332" s="65"/>
      <c r="P332" s="64"/>
      <c r="Q332" s="107"/>
      <c r="R332" s="1"/>
      <c r="S332" s="66"/>
      <c r="T332" s="65"/>
      <c r="U332" s="65"/>
      <c r="V332" s="51"/>
      <c r="W332" s="51"/>
      <c r="X332" s="65"/>
      <c r="Z332" s="51"/>
      <c r="AA332" s="51"/>
      <c r="AB332" s="51"/>
      <c r="AC332" s="51"/>
      <c r="AD332" s="51"/>
      <c r="AE332" s="51"/>
      <c r="AF332" s="51"/>
    </row>
    <row r="333" spans="2:32" ht="16">
      <c r="B333" s="106"/>
      <c r="C333" s="51"/>
      <c r="D333" s="104"/>
      <c r="E333" s="104"/>
      <c r="F333" s="104"/>
      <c r="G333" s="104"/>
      <c r="H333" s="104"/>
      <c r="I333" s="64"/>
      <c r="J333" s="104"/>
      <c r="K333" s="65"/>
      <c r="L333" s="105"/>
      <c r="M333" s="105"/>
      <c r="N333" s="105"/>
      <c r="O333" s="65"/>
      <c r="P333" s="64"/>
      <c r="Q333" s="107"/>
      <c r="R333" s="1"/>
      <c r="S333" s="66"/>
      <c r="T333" s="65"/>
      <c r="U333" s="65"/>
      <c r="V333" s="51"/>
      <c r="W333" s="51"/>
      <c r="X333" s="65"/>
      <c r="Z333" s="51"/>
      <c r="AA333" s="51"/>
      <c r="AB333" s="51"/>
      <c r="AC333" s="51"/>
      <c r="AD333" s="51"/>
      <c r="AE333" s="51"/>
      <c r="AF333" s="51"/>
    </row>
    <row r="334" spans="2:32" ht="16">
      <c r="B334" s="106"/>
      <c r="C334" s="51"/>
      <c r="D334" s="104"/>
      <c r="E334" s="104"/>
      <c r="F334" s="104"/>
      <c r="G334" s="104"/>
      <c r="H334" s="104"/>
      <c r="I334" s="64"/>
      <c r="J334" s="104"/>
      <c r="K334" s="65"/>
      <c r="L334" s="105"/>
      <c r="M334" s="105"/>
      <c r="N334" s="105"/>
      <c r="O334" s="65"/>
      <c r="P334" s="64"/>
      <c r="Q334" s="107"/>
      <c r="R334" s="1"/>
      <c r="S334" s="66"/>
      <c r="T334" s="65"/>
      <c r="U334" s="65"/>
      <c r="V334" s="51"/>
      <c r="W334" s="51"/>
      <c r="X334" s="65"/>
      <c r="Z334" s="51"/>
      <c r="AA334" s="51"/>
      <c r="AB334" s="51"/>
      <c r="AC334" s="51"/>
      <c r="AD334" s="51"/>
      <c r="AE334" s="51"/>
      <c r="AF334" s="51"/>
    </row>
    <row r="335" spans="2:32" ht="16">
      <c r="B335" s="106"/>
      <c r="C335" s="51"/>
      <c r="D335" s="104"/>
      <c r="E335" s="104"/>
      <c r="F335" s="104"/>
      <c r="G335" s="104"/>
      <c r="H335" s="104"/>
      <c r="I335" s="64"/>
      <c r="J335" s="104"/>
      <c r="K335" s="65"/>
      <c r="L335" s="105"/>
      <c r="M335" s="105"/>
      <c r="N335" s="105"/>
      <c r="O335" s="65"/>
      <c r="P335" s="64"/>
      <c r="Q335" s="107"/>
      <c r="R335" s="1"/>
      <c r="S335" s="66"/>
      <c r="T335" s="65"/>
      <c r="U335" s="65"/>
      <c r="V335" s="51"/>
      <c r="W335" s="51"/>
      <c r="X335" s="65"/>
      <c r="Z335" s="51"/>
      <c r="AA335" s="51"/>
      <c r="AB335" s="51"/>
      <c r="AC335" s="51"/>
      <c r="AD335" s="51"/>
      <c r="AE335" s="51"/>
      <c r="AF335" s="51"/>
    </row>
    <row r="336" spans="2:32" ht="16">
      <c r="B336" s="106"/>
      <c r="C336" s="51"/>
      <c r="D336" s="104"/>
      <c r="E336" s="104"/>
      <c r="F336" s="104"/>
      <c r="G336" s="104"/>
      <c r="H336" s="104"/>
      <c r="I336" s="64"/>
      <c r="J336" s="104"/>
      <c r="K336" s="65"/>
      <c r="L336" s="105"/>
      <c r="M336" s="105"/>
      <c r="N336" s="105"/>
      <c r="O336" s="65"/>
      <c r="P336" s="64"/>
      <c r="Q336" s="107"/>
      <c r="R336" s="1"/>
      <c r="S336" s="66"/>
      <c r="T336" s="65"/>
      <c r="U336" s="65"/>
      <c r="V336" s="51"/>
      <c r="W336" s="51"/>
      <c r="X336" s="65"/>
      <c r="Z336" s="51"/>
      <c r="AA336" s="51"/>
      <c r="AB336" s="51"/>
      <c r="AC336" s="51"/>
      <c r="AD336" s="51"/>
      <c r="AE336" s="51"/>
      <c r="AF336" s="51"/>
    </row>
    <row r="337" spans="2:32" ht="16">
      <c r="B337" s="106"/>
      <c r="C337" s="51"/>
      <c r="D337" s="104"/>
      <c r="E337" s="104"/>
      <c r="F337" s="104"/>
      <c r="G337" s="104"/>
      <c r="H337" s="104"/>
      <c r="I337" s="64"/>
      <c r="J337" s="104"/>
      <c r="K337" s="65"/>
      <c r="L337" s="105"/>
      <c r="M337" s="105"/>
      <c r="N337" s="105"/>
      <c r="O337" s="65"/>
      <c r="P337" s="64"/>
      <c r="Q337" s="107"/>
      <c r="R337" s="1"/>
      <c r="S337" s="66"/>
      <c r="T337" s="65"/>
      <c r="U337" s="65"/>
      <c r="V337" s="51"/>
      <c r="W337" s="51"/>
      <c r="X337" s="65"/>
      <c r="Z337" s="51"/>
      <c r="AA337" s="51"/>
      <c r="AB337" s="51"/>
      <c r="AC337" s="51"/>
      <c r="AD337" s="51"/>
      <c r="AE337" s="51"/>
      <c r="AF337" s="51"/>
    </row>
    <row r="338" spans="2:32" ht="16">
      <c r="B338" s="106"/>
      <c r="C338" s="51"/>
      <c r="D338" s="104"/>
      <c r="E338" s="104"/>
      <c r="F338" s="104"/>
      <c r="G338" s="104"/>
      <c r="H338" s="104"/>
      <c r="I338" s="64"/>
      <c r="J338" s="104"/>
      <c r="K338" s="65"/>
      <c r="L338" s="105"/>
      <c r="M338" s="105"/>
      <c r="N338" s="105"/>
      <c r="O338" s="65"/>
      <c r="P338" s="64"/>
      <c r="Q338" s="107"/>
      <c r="R338" s="1"/>
      <c r="S338" s="66"/>
      <c r="T338" s="65"/>
      <c r="U338" s="65"/>
      <c r="V338" s="51"/>
      <c r="W338" s="51"/>
      <c r="X338" s="65"/>
      <c r="Z338" s="51"/>
      <c r="AA338" s="51"/>
      <c r="AB338" s="51"/>
      <c r="AC338" s="51"/>
      <c r="AD338" s="51"/>
      <c r="AE338" s="51"/>
      <c r="AF338" s="51"/>
    </row>
    <row r="339" spans="2:32" ht="16">
      <c r="B339" s="106"/>
      <c r="C339" s="51"/>
      <c r="D339" s="104"/>
      <c r="E339" s="104"/>
      <c r="F339" s="104"/>
      <c r="G339" s="104"/>
      <c r="H339" s="104"/>
      <c r="I339" s="64"/>
      <c r="J339" s="104"/>
      <c r="K339" s="65"/>
      <c r="L339" s="105"/>
      <c r="M339" s="105"/>
      <c r="N339" s="105"/>
      <c r="O339" s="65"/>
      <c r="P339" s="64"/>
      <c r="Q339" s="107"/>
      <c r="R339" s="1"/>
      <c r="S339" s="66"/>
      <c r="T339" s="65"/>
      <c r="U339" s="65"/>
      <c r="V339" s="51"/>
      <c r="W339" s="51"/>
      <c r="X339" s="65"/>
      <c r="Z339" s="51"/>
      <c r="AA339" s="51"/>
      <c r="AB339" s="51"/>
      <c r="AC339" s="51"/>
      <c r="AD339" s="51"/>
      <c r="AE339" s="51"/>
      <c r="AF339" s="51"/>
    </row>
    <row r="340" spans="2:32" ht="16">
      <c r="B340" s="106"/>
      <c r="C340" s="51"/>
      <c r="D340" s="104"/>
      <c r="E340" s="104"/>
      <c r="F340" s="104"/>
      <c r="G340" s="104"/>
      <c r="H340" s="104"/>
      <c r="I340" s="64"/>
      <c r="J340" s="104"/>
      <c r="K340" s="65"/>
      <c r="L340" s="105"/>
      <c r="M340" s="105"/>
      <c r="N340" s="105"/>
      <c r="O340" s="65"/>
      <c r="P340" s="64"/>
      <c r="Q340" s="107"/>
      <c r="R340" s="1"/>
      <c r="S340" s="66"/>
      <c r="T340" s="65"/>
      <c r="U340" s="65"/>
      <c r="V340" s="51"/>
      <c r="W340" s="51"/>
      <c r="X340" s="65"/>
      <c r="Z340" s="51"/>
      <c r="AA340" s="51"/>
      <c r="AB340" s="51"/>
      <c r="AC340" s="51"/>
      <c r="AD340" s="51"/>
      <c r="AE340" s="51"/>
      <c r="AF340" s="51"/>
    </row>
    <row r="341" spans="2:32" ht="16">
      <c r="B341" s="106"/>
      <c r="C341" s="51"/>
      <c r="D341" s="104"/>
      <c r="E341" s="104"/>
      <c r="F341" s="104"/>
      <c r="G341" s="104"/>
      <c r="H341" s="104"/>
      <c r="I341" s="64"/>
      <c r="J341" s="104"/>
      <c r="K341" s="65"/>
      <c r="L341" s="105"/>
      <c r="M341" s="105"/>
      <c r="N341" s="105"/>
      <c r="O341" s="65"/>
      <c r="P341" s="64"/>
      <c r="Q341" s="107"/>
      <c r="R341" s="1"/>
      <c r="S341" s="66"/>
      <c r="T341" s="65"/>
      <c r="U341" s="65"/>
      <c r="V341" s="51"/>
      <c r="W341" s="51"/>
      <c r="X341" s="65"/>
      <c r="Z341" s="51"/>
      <c r="AA341" s="51"/>
      <c r="AB341" s="51"/>
      <c r="AC341" s="51"/>
      <c r="AD341" s="51"/>
      <c r="AE341" s="51"/>
      <c r="AF341" s="51"/>
    </row>
    <row r="342" spans="2:32" ht="16">
      <c r="B342" s="106"/>
      <c r="C342" s="51"/>
      <c r="D342" s="104"/>
      <c r="E342" s="104"/>
      <c r="F342" s="104"/>
      <c r="G342" s="104"/>
      <c r="H342" s="104"/>
      <c r="I342" s="64"/>
      <c r="J342" s="104"/>
      <c r="K342" s="65"/>
      <c r="L342" s="105"/>
      <c r="M342" s="105"/>
      <c r="N342" s="105"/>
      <c r="O342" s="65"/>
      <c r="P342" s="64"/>
      <c r="Q342" s="107"/>
      <c r="R342" s="1"/>
      <c r="S342" s="66"/>
      <c r="T342" s="65"/>
      <c r="U342" s="65"/>
      <c r="V342" s="51"/>
      <c r="W342" s="51"/>
      <c r="X342" s="65"/>
      <c r="Z342" s="51"/>
      <c r="AA342" s="51"/>
      <c r="AB342" s="51"/>
      <c r="AC342" s="51"/>
      <c r="AD342" s="51"/>
      <c r="AE342" s="51"/>
      <c r="AF342" s="51"/>
    </row>
    <row r="343" spans="2:32" ht="16">
      <c r="B343" s="106"/>
      <c r="C343" s="51"/>
      <c r="D343" s="104"/>
      <c r="E343" s="104"/>
      <c r="F343" s="104"/>
      <c r="G343" s="104"/>
      <c r="H343" s="104"/>
      <c r="I343" s="64"/>
      <c r="J343" s="104"/>
      <c r="K343" s="65"/>
      <c r="L343" s="105"/>
      <c r="M343" s="105"/>
      <c r="N343" s="105"/>
      <c r="O343" s="65"/>
      <c r="P343" s="64"/>
      <c r="Q343" s="107"/>
      <c r="R343" s="1"/>
      <c r="S343" s="66"/>
      <c r="T343" s="65"/>
      <c r="U343" s="65"/>
      <c r="V343" s="51"/>
      <c r="W343" s="51"/>
      <c r="X343" s="65"/>
      <c r="Z343" s="51"/>
      <c r="AA343" s="51"/>
      <c r="AB343" s="51"/>
      <c r="AC343" s="51"/>
      <c r="AD343" s="51"/>
      <c r="AE343" s="51"/>
      <c r="AF343" s="51"/>
    </row>
    <row r="344" spans="2:32" ht="16">
      <c r="B344" s="106"/>
      <c r="C344" s="51"/>
      <c r="D344" s="104"/>
      <c r="E344" s="104"/>
      <c r="F344" s="104"/>
      <c r="G344" s="104"/>
      <c r="H344" s="104"/>
      <c r="I344" s="64"/>
      <c r="J344" s="104"/>
      <c r="K344" s="65"/>
      <c r="L344" s="105"/>
      <c r="M344" s="105"/>
      <c r="N344" s="105"/>
      <c r="O344" s="65"/>
      <c r="P344" s="64"/>
      <c r="Q344" s="107"/>
      <c r="R344" s="1"/>
      <c r="S344" s="66"/>
      <c r="T344" s="65"/>
      <c r="U344" s="65"/>
      <c r="V344" s="51"/>
      <c r="W344" s="51"/>
      <c r="X344" s="65"/>
      <c r="Z344" s="51"/>
      <c r="AA344" s="51"/>
      <c r="AB344" s="51"/>
      <c r="AC344" s="51"/>
      <c r="AD344" s="51"/>
      <c r="AE344" s="51"/>
      <c r="AF344" s="51"/>
    </row>
    <row r="345" spans="2:32" ht="16">
      <c r="B345" s="106"/>
      <c r="C345" s="51"/>
      <c r="D345" s="104"/>
      <c r="E345" s="104"/>
      <c r="F345" s="104"/>
      <c r="G345" s="104"/>
      <c r="H345" s="104"/>
      <c r="I345" s="64"/>
      <c r="J345" s="104"/>
      <c r="K345" s="65"/>
      <c r="L345" s="105"/>
      <c r="M345" s="105"/>
      <c r="N345" s="105"/>
      <c r="O345" s="65"/>
      <c r="P345" s="64"/>
      <c r="Q345" s="107"/>
      <c r="R345" s="1"/>
      <c r="S345" s="66"/>
      <c r="T345" s="65"/>
      <c r="U345" s="65"/>
      <c r="V345" s="51"/>
      <c r="W345" s="51"/>
      <c r="X345" s="65"/>
      <c r="Z345" s="51"/>
      <c r="AA345" s="51"/>
      <c r="AB345" s="51"/>
      <c r="AC345" s="51"/>
      <c r="AD345" s="51"/>
      <c r="AE345" s="51"/>
      <c r="AF345" s="51"/>
    </row>
    <row r="346" spans="2:32" ht="16">
      <c r="B346" s="106"/>
      <c r="C346" s="51"/>
      <c r="D346" s="104"/>
      <c r="E346" s="104"/>
      <c r="F346" s="104"/>
      <c r="G346" s="104"/>
      <c r="H346" s="104"/>
      <c r="I346" s="64"/>
      <c r="J346" s="104"/>
      <c r="K346" s="65"/>
      <c r="L346" s="105"/>
      <c r="M346" s="105"/>
      <c r="N346" s="105"/>
      <c r="O346" s="65"/>
      <c r="P346" s="64"/>
      <c r="Q346" s="107"/>
      <c r="R346" s="1"/>
      <c r="S346" s="66"/>
      <c r="T346" s="65"/>
      <c r="U346" s="65"/>
      <c r="V346" s="51"/>
      <c r="W346" s="51"/>
      <c r="X346" s="65"/>
      <c r="Z346" s="51"/>
      <c r="AA346" s="51"/>
      <c r="AB346" s="51"/>
      <c r="AC346" s="51"/>
      <c r="AD346" s="51"/>
      <c r="AE346" s="51"/>
      <c r="AF346" s="51"/>
    </row>
    <row r="347" spans="2:32" ht="16">
      <c r="B347" s="106"/>
      <c r="C347" s="51"/>
      <c r="D347" s="104"/>
      <c r="E347" s="104"/>
      <c r="F347" s="104"/>
      <c r="G347" s="104"/>
      <c r="H347" s="104"/>
      <c r="I347" s="64"/>
      <c r="J347" s="104"/>
      <c r="K347" s="65"/>
      <c r="L347" s="105"/>
      <c r="M347" s="105"/>
      <c r="N347" s="105"/>
      <c r="O347" s="65"/>
      <c r="P347" s="64"/>
      <c r="Q347" s="107"/>
      <c r="R347" s="1"/>
      <c r="S347" s="66"/>
      <c r="T347" s="65"/>
      <c r="U347" s="65"/>
      <c r="V347" s="51"/>
      <c r="W347" s="51"/>
      <c r="X347" s="65"/>
      <c r="Z347" s="51"/>
      <c r="AA347" s="51"/>
      <c r="AB347" s="51"/>
      <c r="AC347" s="51"/>
      <c r="AD347" s="51"/>
      <c r="AE347" s="51"/>
      <c r="AF347" s="51"/>
    </row>
    <row r="348" spans="2:32" ht="16">
      <c r="B348" s="106"/>
      <c r="C348" s="51"/>
      <c r="D348" s="104"/>
      <c r="E348" s="104"/>
      <c r="F348" s="104"/>
      <c r="G348" s="104"/>
      <c r="H348" s="104"/>
      <c r="I348" s="64"/>
      <c r="J348" s="104"/>
      <c r="K348" s="65"/>
      <c r="L348" s="105"/>
      <c r="M348" s="105"/>
      <c r="N348" s="105"/>
      <c r="O348" s="65"/>
      <c r="P348" s="64"/>
      <c r="Q348" s="107"/>
      <c r="R348" s="1"/>
      <c r="S348" s="66"/>
      <c r="T348" s="65"/>
      <c r="U348" s="65"/>
      <c r="V348" s="51"/>
      <c r="W348" s="51"/>
      <c r="X348" s="65"/>
      <c r="Z348" s="51"/>
      <c r="AA348" s="51"/>
      <c r="AB348" s="51"/>
      <c r="AC348" s="51"/>
      <c r="AD348" s="51"/>
      <c r="AE348" s="51"/>
      <c r="AF348" s="51"/>
    </row>
    <row r="349" spans="2:32" ht="16">
      <c r="B349" s="106"/>
      <c r="C349" s="51"/>
      <c r="D349" s="104"/>
      <c r="E349" s="104"/>
      <c r="F349" s="104"/>
      <c r="G349" s="104"/>
      <c r="H349" s="104"/>
      <c r="I349" s="64"/>
      <c r="J349" s="104"/>
      <c r="K349" s="65"/>
      <c r="L349" s="105"/>
      <c r="M349" s="105"/>
      <c r="N349" s="105"/>
      <c r="O349" s="65"/>
      <c r="P349" s="64"/>
      <c r="Q349" s="107"/>
      <c r="R349" s="1"/>
      <c r="S349" s="66"/>
      <c r="T349" s="65"/>
      <c r="U349" s="65"/>
      <c r="V349" s="51"/>
      <c r="W349" s="51"/>
      <c r="X349" s="65"/>
      <c r="Z349" s="51"/>
      <c r="AA349" s="51"/>
      <c r="AB349" s="51"/>
      <c r="AC349" s="51"/>
      <c r="AD349" s="51"/>
      <c r="AE349" s="51"/>
      <c r="AF349" s="51"/>
    </row>
    <row r="350" spans="2:32" ht="16">
      <c r="B350" s="106"/>
      <c r="C350" s="51"/>
      <c r="D350" s="104"/>
      <c r="E350" s="104"/>
      <c r="F350" s="104"/>
      <c r="G350" s="104"/>
      <c r="H350" s="104"/>
      <c r="I350" s="64"/>
      <c r="J350" s="104"/>
      <c r="K350" s="65"/>
      <c r="L350" s="105"/>
      <c r="M350" s="105"/>
      <c r="N350" s="105"/>
      <c r="O350" s="65"/>
      <c r="P350" s="64"/>
      <c r="Q350" s="107"/>
      <c r="R350" s="1"/>
      <c r="S350" s="66"/>
      <c r="T350" s="65"/>
      <c r="U350" s="65"/>
      <c r="V350" s="51"/>
      <c r="W350" s="51"/>
      <c r="X350" s="65"/>
      <c r="Z350" s="51"/>
      <c r="AA350" s="51"/>
      <c r="AB350" s="51"/>
      <c r="AC350" s="51"/>
      <c r="AD350" s="51"/>
      <c r="AE350" s="51"/>
      <c r="AF350" s="51"/>
    </row>
    <row r="351" spans="2:32" ht="16">
      <c r="B351" s="106"/>
      <c r="C351" s="51"/>
      <c r="D351" s="104"/>
      <c r="E351" s="104"/>
      <c r="F351" s="104"/>
      <c r="G351" s="104"/>
      <c r="H351" s="104"/>
      <c r="I351" s="64"/>
      <c r="J351" s="104"/>
      <c r="K351" s="65"/>
      <c r="L351" s="105"/>
      <c r="M351" s="105"/>
      <c r="N351" s="105"/>
      <c r="O351" s="65"/>
      <c r="P351" s="64"/>
      <c r="Q351" s="107"/>
      <c r="R351" s="1"/>
      <c r="S351" s="66"/>
      <c r="T351" s="65"/>
      <c r="U351" s="65"/>
      <c r="V351" s="51"/>
      <c r="W351" s="51"/>
      <c r="X351" s="65"/>
      <c r="Z351" s="51"/>
      <c r="AA351" s="51"/>
      <c r="AB351" s="51"/>
      <c r="AC351" s="51"/>
      <c r="AD351" s="51"/>
      <c r="AE351" s="51"/>
      <c r="AF351" s="51"/>
    </row>
    <row r="352" spans="2:32" ht="16">
      <c r="B352" s="106"/>
      <c r="C352" s="51"/>
      <c r="D352" s="104"/>
      <c r="E352" s="104"/>
      <c r="F352" s="104"/>
      <c r="G352" s="104"/>
      <c r="H352" s="104"/>
      <c r="I352" s="64"/>
      <c r="J352" s="104"/>
      <c r="K352" s="65"/>
      <c r="L352" s="105"/>
      <c r="M352" s="105"/>
      <c r="N352" s="105"/>
      <c r="O352" s="65"/>
      <c r="P352" s="64"/>
      <c r="Q352" s="107"/>
      <c r="R352" s="1"/>
      <c r="S352" s="66"/>
      <c r="T352" s="65"/>
      <c r="U352" s="65"/>
      <c r="V352" s="51"/>
      <c r="W352" s="51"/>
      <c r="X352" s="65"/>
      <c r="Z352" s="51"/>
      <c r="AA352" s="51"/>
      <c r="AB352" s="51"/>
      <c r="AC352" s="51"/>
      <c r="AD352" s="51"/>
      <c r="AE352" s="51"/>
      <c r="AF352" s="51"/>
    </row>
    <row r="353" spans="2:32" ht="16">
      <c r="B353" s="106"/>
      <c r="C353" s="51"/>
      <c r="D353" s="104"/>
      <c r="E353" s="104"/>
      <c r="F353" s="104"/>
      <c r="G353" s="104"/>
      <c r="H353" s="104"/>
      <c r="I353" s="64"/>
      <c r="J353" s="104"/>
      <c r="K353" s="65"/>
      <c r="L353" s="105"/>
      <c r="M353" s="105"/>
      <c r="N353" s="105"/>
      <c r="O353" s="65"/>
      <c r="P353" s="64"/>
      <c r="Q353" s="107"/>
      <c r="R353" s="1"/>
      <c r="S353" s="66"/>
      <c r="T353" s="65"/>
      <c r="U353" s="65"/>
      <c r="V353" s="51"/>
      <c r="W353" s="51"/>
      <c r="X353" s="65"/>
      <c r="Z353" s="51"/>
      <c r="AA353" s="51"/>
      <c r="AB353" s="51"/>
      <c r="AC353" s="51"/>
      <c r="AD353" s="51"/>
      <c r="AE353" s="51"/>
      <c r="AF353" s="51"/>
    </row>
    <row r="354" spans="2:32" ht="16">
      <c r="B354" s="106"/>
      <c r="C354" s="51"/>
      <c r="D354" s="104"/>
      <c r="E354" s="104"/>
      <c r="F354" s="104"/>
      <c r="G354" s="104"/>
      <c r="H354" s="104"/>
      <c r="I354" s="64"/>
      <c r="J354" s="104"/>
      <c r="K354" s="65"/>
      <c r="L354" s="105"/>
      <c r="M354" s="105"/>
      <c r="N354" s="105"/>
      <c r="O354" s="65"/>
      <c r="P354" s="64"/>
      <c r="Q354" s="107"/>
      <c r="R354" s="1"/>
      <c r="S354" s="66"/>
      <c r="T354" s="65"/>
      <c r="U354" s="65"/>
      <c r="V354" s="51"/>
      <c r="W354" s="51"/>
      <c r="X354" s="65"/>
      <c r="Z354" s="51"/>
      <c r="AA354" s="51"/>
      <c r="AB354" s="51"/>
      <c r="AC354" s="51"/>
      <c r="AD354" s="51"/>
      <c r="AE354" s="51"/>
      <c r="AF354" s="51"/>
    </row>
    <row r="355" spans="2:32" ht="16">
      <c r="B355" s="106"/>
      <c r="C355" s="51"/>
      <c r="D355" s="104"/>
      <c r="E355" s="104"/>
      <c r="F355" s="104"/>
      <c r="G355" s="104"/>
      <c r="H355" s="104"/>
      <c r="I355" s="64"/>
      <c r="J355" s="104"/>
      <c r="K355" s="65"/>
      <c r="L355" s="105"/>
      <c r="M355" s="105"/>
      <c r="N355" s="105"/>
      <c r="O355" s="65"/>
      <c r="P355" s="64"/>
      <c r="Q355" s="107"/>
      <c r="R355" s="1"/>
      <c r="S355" s="66"/>
      <c r="T355" s="65"/>
      <c r="U355" s="65"/>
      <c r="V355" s="51"/>
      <c r="W355" s="51"/>
      <c r="X355" s="65"/>
      <c r="Z355" s="51"/>
      <c r="AA355" s="51"/>
      <c r="AB355" s="51"/>
      <c r="AC355" s="51"/>
      <c r="AD355" s="51"/>
      <c r="AE355" s="51"/>
      <c r="AF355" s="51"/>
    </row>
    <row r="356" spans="2:32" ht="16">
      <c r="B356" s="106"/>
      <c r="C356" s="51"/>
      <c r="D356" s="104"/>
      <c r="E356" s="104"/>
      <c r="F356" s="104"/>
      <c r="G356" s="104"/>
      <c r="H356" s="104"/>
      <c r="I356" s="64"/>
      <c r="J356" s="104"/>
      <c r="K356" s="65"/>
      <c r="L356" s="105"/>
      <c r="M356" s="105"/>
      <c r="N356" s="105"/>
      <c r="O356" s="65"/>
      <c r="P356" s="64"/>
      <c r="Q356" s="107"/>
      <c r="R356" s="1"/>
      <c r="S356" s="66"/>
      <c r="T356" s="65"/>
      <c r="U356" s="65"/>
      <c r="V356" s="51"/>
      <c r="W356" s="51"/>
      <c r="X356" s="65"/>
      <c r="Z356" s="51"/>
      <c r="AA356" s="51"/>
      <c r="AB356" s="51"/>
      <c r="AC356" s="51"/>
      <c r="AD356" s="51"/>
      <c r="AE356" s="51"/>
      <c r="AF356" s="51"/>
    </row>
    <row r="357" spans="2:32" ht="16">
      <c r="B357" s="106"/>
      <c r="C357" s="51"/>
      <c r="D357" s="104"/>
      <c r="E357" s="104"/>
      <c r="F357" s="104"/>
      <c r="G357" s="104"/>
      <c r="H357" s="104"/>
      <c r="I357" s="64"/>
      <c r="J357" s="104"/>
      <c r="K357" s="65"/>
      <c r="L357" s="105"/>
      <c r="M357" s="105"/>
      <c r="N357" s="105"/>
      <c r="O357" s="65"/>
      <c r="P357" s="64"/>
      <c r="Q357" s="107"/>
      <c r="R357" s="1"/>
      <c r="S357" s="66"/>
      <c r="T357" s="65"/>
      <c r="U357" s="65"/>
      <c r="V357" s="51"/>
      <c r="W357" s="51"/>
      <c r="X357" s="65"/>
      <c r="Z357" s="51"/>
      <c r="AA357" s="51"/>
      <c r="AB357" s="51"/>
      <c r="AC357" s="51"/>
      <c r="AD357" s="51"/>
      <c r="AE357" s="51"/>
      <c r="AF357" s="51"/>
    </row>
    <row r="358" spans="2:32" ht="16">
      <c r="B358" s="106"/>
      <c r="C358" s="51"/>
      <c r="D358" s="104"/>
      <c r="E358" s="104"/>
      <c r="F358" s="104"/>
      <c r="G358" s="104"/>
      <c r="H358" s="104"/>
      <c r="I358" s="64"/>
      <c r="J358" s="104"/>
      <c r="K358" s="65"/>
      <c r="L358" s="105"/>
      <c r="M358" s="105"/>
      <c r="N358" s="105"/>
      <c r="O358" s="65"/>
      <c r="P358" s="64"/>
      <c r="Q358" s="107"/>
      <c r="R358" s="1"/>
      <c r="S358" s="66"/>
      <c r="T358" s="65"/>
      <c r="U358" s="65"/>
      <c r="V358" s="51"/>
      <c r="W358" s="51"/>
      <c r="X358" s="65"/>
      <c r="Z358" s="51"/>
      <c r="AA358" s="51"/>
      <c r="AB358" s="51"/>
      <c r="AC358" s="51"/>
      <c r="AD358" s="51"/>
      <c r="AE358" s="51"/>
      <c r="AF358" s="51"/>
    </row>
    <row r="359" spans="2:32" ht="16">
      <c r="B359" s="106"/>
      <c r="C359" s="51"/>
      <c r="D359" s="104"/>
      <c r="E359" s="104"/>
      <c r="F359" s="104"/>
      <c r="G359" s="104"/>
      <c r="H359" s="104"/>
      <c r="I359" s="64"/>
      <c r="J359" s="104"/>
      <c r="K359" s="65"/>
      <c r="L359" s="105"/>
      <c r="M359" s="105"/>
      <c r="N359" s="105"/>
      <c r="O359" s="65"/>
      <c r="P359" s="64"/>
      <c r="Q359" s="107"/>
      <c r="R359" s="1"/>
      <c r="S359" s="66"/>
      <c r="T359" s="65"/>
      <c r="U359" s="65"/>
      <c r="V359" s="51"/>
      <c r="W359" s="51"/>
      <c r="X359" s="65"/>
      <c r="Z359" s="51"/>
      <c r="AA359" s="51"/>
      <c r="AB359" s="51"/>
      <c r="AC359" s="51"/>
      <c r="AD359" s="51"/>
      <c r="AE359" s="51"/>
      <c r="AF359" s="51"/>
    </row>
    <row r="360" spans="2:32" ht="16">
      <c r="B360" s="106"/>
      <c r="C360" s="51"/>
      <c r="D360" s="104"/>
      <c r="E360" s="104"/>
      <c r="F360" s="104"/>
      <c r="G360" s="104"/>
      <c r="H360" s="104"/>
      <c r="I360" s="64"/>
      <c r="J360" s="104"/>
      <c r="K360" s="65"/>
      <c r="L360" s="105"/>
      <c r="M360" s="105"/>
      <c r="N360" s="105"/>
      <c r="O360" s="65"/>
      <c r="P360" s="64"/>
      <c r="Q360" s="107"/>
      <c r="R360" s="1"/>
      <c r="S360" s="66"/>
      <c r="T360" s="65"/>
      <c r="U360" s="65"/>
      <c r="V360" s="51"/>
      <c r="W360" s="51"/>
      <c r="X360" s="65"/>
      <c r="Z360" s="51"/>
      <c r="AA360" s="51"/>
      <c r="AB360" s="51"/>
      <c r="AC360" s="51"/>
      <c r="AD360" s="51"/>
      <c r="AE360" s="51"/>
      <c r="AF360" s="51"/>
    </row>
    <row r="361" spans="2:32" ht="16">
      <c r="B361" s="106"/>
      <c r="C361" s="51"/>
      <c r="D361" s="104"/>
      <c r="E361" s="104"/>
      <c r="F361" s="104"/>
      <c r="G361" s="104"/>
      <c r="H361" s="104"/>
      <c r="I361" s="64"/>
      <c r="J361" s="104"/>
      <c r="K361" s="65"/>
      <c r="L361" s="105"/>
      <c r="M361" s="105"/>
      <c r="N361" s="105"/>
      <c r="O361" s="65"/>
      <c r="P361" s="64"/>
      <c r="Q361" s="107"/>
      <c r="R361" s="1"/>
      <c r="S361" s="66"/>
      <c r="T361" s="65"/>
      <c r="U361" s="65"/>
      <c r="V361" s="51"/>
      <c r="W361" s="51"/>
      <c r="X361" s="65"/>
      <c r="Z361" s="51"/>
      <c r="AA361" s="51"/>
      <c r="AB361" s="51"/>
      <c r="AC361" s="51"/>
      <c r="AD361" s="51"/>
      <c r="AE361" s="51"/>
      <c r="AF361" s="51"/>
    </row>
    <row r="362" spans="2:32" ht="16">
      <c r="B362" s="106"/>
      <c r="C362" s="51"/>
      <c r="D362" s="104"/>
      <c r="E362" s="104"/>
      <c r="F362" s="104"/>
      <c r="G362" s="104"/>
      <c r="H362" s="104"/>
      <c r="I362" s="64"/>
      <c r="J362" s="104"/>
      <c r="K362" s="65"/>
      <c r="L362" s="105"/>
      <c r="M362" s="105"/>
      <c r="N362" s="105"/>
      <c r="O362" s="65"/>
      <c r="P362" s="64"/>
      <c r="Q362" s="107"/>
      <c r="R362" s="1"/>
      <c r="S362" s="66"/>
      <c r="T362" s="65"/>
      <c r="U362" s="65"/>
      <c r="V362" s="51"/>
      <c r="W362" s="51"/>
      <c r="X362" s="65"/>
      <c r="Z362" s="51"/>
      <c r="AA362" s="51"/>
      <c r="AB362" s="51"/>
      <c r="AC362" s="51"/>
      <c r="AD362" s="51"/>
      <c r="AE362" s="51"/>
      <c r="AF362" s="51"/>
    </row>
    <row r="363" spans="2:32" ht="16">
      <c r="B363" s="106"/>
      <c r="C363" s="51"/>
      <c r="D363" s="104"/>
      <c r="E363" s="104"/>
      <c r="F363" s="104"/>
      <c r="G363" s="104"/>
      <c r="H363" s="104"/>
      <c r="I363" s="64"/>
      <c r="J363" s="104"/>
      <c r="K363" s="65"/>
      <c r="L363" s="105"/>
      <c r="M363" s="105"/>
      <c r="N363" s="105"/>
      <c r="O363" s="65"/>
      <c r="P363" s="64"/>
      <c r="Q363" s="107"/>
      <c r="R363" s="1"/>
      <c r="S363" s="66"/>
      <c r="T363" s="65"/>
      <c r="U363" s="65"/>
      <c r="V363" s="51"/>
      <c r="W363" s="51"/>
      <c r="X363" s="65"/>
      <c r="Z363" s="51"/>
      <c r="AA363" s="51"/>
      <c r="AB363" s="51"/>
      <c r="AC363" s="51"/>
      <c r="AD363" s="51"/>
      <c r="AE363" s="51"/>
      <c r="AF363" s="51"/>
    </row>
    <row r="364" spans="2:32" ht="16">
      <c r="B364" s="106"/>
      <c r="C364" s="51"/>
      <c r="D364" s="104"/>
      <c r="E364" s="104"/>
      <c r="F364" s="104"/>
      <c r="G364" s="104"/>
      <c r="H364" s="104"/>
      <c r="I364" s="64"/>
      <c r="J364" s="104"/>
      <c r="K364" s="65"/>
      <c r="L364" s="105"/>
      <c r="M364" s="105"/>
      <c r="N364" s="105"/>
      <c r="O364" s="65"/>
      <c r="P364" s="64"/>
      <c r="Q364" s="107"/>
      <c r="R364" s="1"/>
      <c r="S364" s="66"/>
      <c r="T364" s="65"/>
      <c r="U364" s="65"/>
      <c r="V364" s="51"/>
      <c r="W364" s="51"/>
      <c r="X364" s="65"/>
      <c r="Z364" s="51"/>
      <c r="AA364" s="51"/>
      <c r="AB364" s="51"/>
      <c r="AC364" s="51"/>
      <c r="AD364" s="51"/>
      <c r="AE364" s="51"/>
      <c r="AF364" s="51"/>
    </row>
    <row r="365" spans="2:32" ht="16">
      <c r="B365" s="106"/>
      <c r="C365" s="51"/>
      <c r="D365" s="104"/>
      <c r="E365" s="104"/>
      <c r="F365" s="104"/>
      <c r="G365" s="104"/>
      <c r="H365" s="104"/>
      <c r="I365" s="64"/>
      <c r="J365" s="104"/>
      <c r="K365" s="65"/>
      <c r="L365" s="105"/>
      <c r="M365" s="105"/>
      <c r="N365" s="105"/>
      <c r="O365" s="65"/>
      <c r="P365" s="64"/>
      <c r="Q365" s="107"/>
      <c r="R365" s="1"/>
      <c r="S365" s="66"/>
      <c r="T365" s="65"/>
      <c r="U365" s="65"/>
      <c r="V365" s="51"/>
      <c r="W365" s="51"/>
      <c r="X365" s="65"/>
      <c r="Z365" s="51"/>
      <c r="AA365" s="51"/>
      <c r="AB365" s="51"/>
      <c r="AC365" s="51"/>
      <c r="AD365" s="51"/>
      <c r="AE365" s="51"/>
      <c r="AF365" s="51"/>
    </row>
    <row r="366" spans="2:32" ht="16">
      <c r="B366" s="106"/>
      <c r="C366" s="51"/>
      <c r="D366" s="104"/>
      <c r="E366" s="104"/>
      <c r="F366" s="104"/>
      <c r="G366" s="104"/>
      <c r="H366" s="104"/>
      <c r="I366" s="64"/>
      <c r="J366" s="104"/>
      <c r="K366" s="65"/>
      <c r="L366" s="105"/>
      <c r="M366" s="105"/>
      <c r="N366" s="105"/>
      <c r="O366" s="65"/>
      <c r="P366" s="64"/>
      <c r="Q366" s="107"/>
      <c r="R366" s="1"/>
      <c r="S366" s="66"/>
      <c r="T366" s="65"/>
      <c r="U366" s="65"/>
      <c r="V366" s="51"/>
      <c r="W366" s="51"/>
      <c r="X366" s="65"/>
      <c r="Z366" s="51"/>
      <c r="AA366" s="51"/>
      <c r="AB366" s="51"/>
      <c r="AC366" s="51"/>
      <c r="AD366" s="51"/>
      <c r="AE366" s="51"/>
      <c r="AF366" s="51"/>
    </row>
    <row r="367" spans="2:32" ht="16">
      <c r="B367" s="106"/>
      <c r="C367" s="51"/>
      <c r="D367" s="104"/>
      <c r="E367" s="104"/>
      <c r="F367" s="104"/>
      <c r="G367" s="104"/>
      <c r="H367" s="104"/>
      <c r="I367" s="64"/>
      <c r="J367" s="104"/>
      <c r="K367" s="65"/>
      <c r="L367" s="105"/>
      <c r="M367" s="105"/>
      <c r="N367" s="105"/>
      <c r="O367" s="65"/>
      <c r="P367" s="64"/>
      <c r="Q367" s="107"/>
      <c r="R367" s="1"/>
      <c r="S367" s="66"/>
      <c r="T367" s="65"/>
      <c r="U367" s="65"/>
      <c r="V367" s="51"/>
      <c r="W367" s="51"/>
      <c r="X367" s="65"/>
      <c r="Z367" s="51"/>
      <c r="AA367" s="51"/>
      <c r="AB367" s="51"/>
      <c r="AC367" s="51"/>
      <c r="AD367" s="51"/>
      <c r="AE367" s="51"/>
      <c r="AF367" s="51"/>
    </row>
    <row r="368" spans="2:32" ht="16">
      <c r="B368" s="106"/>
      <c r="C368" s="51"/>
      <c r="D368" s="104"/>
      <c r="E368" s="104"/>
      <c r="F368" s="104"/>
      <c r="G368" s="104"/>
      <c r="H368" s="104"/>
      <c r="I368" s="64"/>
      <c r="J368" s="104"/>
      <c r="K368" s="65"/>
      <c r="L368" s="105"/>
      <c r="M368" s="105"/>
      <c r="N368" s="105"/>
      <c r="O368" s="65"/>
      <c r="P368" s="64"/>
      <c r="Q368" s="107"/>
      <c r="R368" s="1"/>
      <c r="S368" s="66"/>
      <c r="T368" s="65"/>
      <c r="U368" s="65"/>
      <c r="V368" s="51"/>
      <c r="W368" s="51"/>
      <c r="X368" s="65"/>
      <c r="Z368" s="51"/>
      <c r="AA368" s="51"/>
      <c r="AB368" s="51"/>
      <c r="AC368" s="51"/>
      <c r="AD368" s="51"/>
      <c r="AE368" s="51"/>
      <c r="AF368" s="51"/>
    </row>
    <row r="369" spans="7:32">
      <c r="G369" s="64"/>
      <c r="H369" s="64"/>
      <c r="I369" s="64"/>
      <c r="J369" s="64"/>
      <c r="K369" s="64"/>
      <c r="N369" s="65"/>
      <c r="O369" s="65"/>
      <c r="P369" s="65"/>
      <c r="Q369" s="65"/>
      <c r="R369" s="68"/>
      <c r="S369" s="64"/>
      <c r="T369" s="64"/>
      <c r="AE369" s="68"/>
      <c r="AF369" s="67"/>
    </row>
    <row r="370" spans="7:32">
      <c r="G370" s="64"/>
      <c r="H370" s="64"/>
      <c r="I370" s="64"/>
      <c r="J370" s="64"/>
      <c r="K370" s="64"/>
      <c r="N370" s="65"/>
      <c r="O370" s="65"/>
      <c r="P370" s="65"/>
      <c r="Q370" s="65"/>
      <c r="R370" s="68"/>
      <c r="S370" s="64"/>
      <c r="T370" s="64"/>
      <c r="AE370" s="68"/>
      <c r="AF370" s="67"/>
    </row>
    <row r="371" spans="7:32">
      <c r="G371" s="64"/>
      <c r="H371" s="64"/>
      <c r="I371" s="64"/>
      <c r="J371" s="64"/>
      <c r="K371" s="64"/>
      <c r="N371" s="65"/>
      <c r="O371" s="65"/>
      <c r="P371" s="65"/>
      <c r="Q371" s="65"/>
      <c r="R371" s="68"/>
      <c r="S371" s="64"/>
      <c r="T371" s="64"/>
      <c r="AE371" s="68"/>
      <c r="AF371" s="67"/>
    </row>
    <row r="372" spans="7:32">
      <c r="G372" s="64"/>
      <c r="H372" s="64"/>
      <c r="I372" s="64"/>
      <c r="J372" s="64"/>
      <c r="K372" s="64"/>
      <c r="N372" s="65"/>
      <c r="O372" s="65"/>
      <c r="P372" s="65"/>
      <c r="Q372" s="65"/>
      <c r="R372" s="68"/>
      <c r="S372" s="64"/>
      <c r="T372" s="64"/>
      <c r="AE372" s="68"/>
      <c r="AF372" s="67"/>
    </row>
    <row r="373" spans="7:32">
      <c r="G373" s="64"/>
      <c r="H373" s="64"/>
      <c r="I373" s="64"/>
      <c r="J373" s="64"/>
      <c r="K373" s="64"/>
      <c r="N373" s="65"/>
      <c r="O373" s="65"/>
      <c r="P373" s="65"/>
      <c r="Q373" s="65"/>
      <c r="R373" s="68"/>
      <c r="S373" s="64"/>
      <c r="T373" s="64"/>
      <c r="AE373" s="68"/>
      <c r="AF373" s="67"/>
    </row>
    <row r="374" spans="7:32">
      <c r="G374" s="64"/>
      <c r="H374" s="64"/>
      <c r="I374" s="64"/>
      <c r="J374" s="64"/>
      <c r="K374" s="64"/>
      <c r="N374" s="65"/>
      <c r="O374" s="65"/>
      <c r="P374" s="65"/>
      <c r="Q374" s="65"/>
      <c r="R374" s="68"/>
      <c r="S374" s="64"/>
      <c r="T374" s="64"/>
      <c r="AE374" s="68"/>
      <c r="AF374" s="67"/>
    </row>
    <row r="375" spans="7:32">
      <c r="G375" s="64"/>
      <c r="H375" s="64"/>
      <c r="I375" s="64"/>
      <c r="J375" s="64"/>
      <c r="K375" s="64"/>
      <c r="N375" s="65"/>
      <c r="O375" s="65"/>
      <c r="P375" s="65"/>
      <c r="Q375" s="65"/>
      <c r="R375" s="68"/>
      <c r="S375" s="64"/>
      <c r="T375" s="64"/>
      <c r="AE375" s="68"/>
      <c r="AF375" s="67"/>
    </row>
    <row r="376" spans="7:32">
      <c r="G376" s="64"/>
      <c r="H376" s="64"/>
      <c r="I376" s="64"/>
      <c r="J376" s="64"/>
      <c r="K376" s="64"/>
      <c r="N376" s="65"/>
      <c r="O376" s="65"/>
      <c r="P376" s="65"/>
      <c r="Q376" s="65"/>
      <c r="R376" s="68"/>
      <c r="S376" s="64"/>
      <c r="T376" s="64"/>
      <c r="AE376" s="68"/>
      <c r="AF376" s="67"/>
    </row>
    <row r="377" spans="7:32">
      <c r="G377" s="64"/>
      <c r="H377" s="64"/>
      <c r="I377" s="64"/>
      <c r="J377" s="64"/>
      <c r="K377" s="64"/>
      <c r="N377" s="65"/>
      <c r="O377" s="65"/>
      <c r="P377" s="65"/>
      <c r="Q377" s="65"/>
      <c r="R377" s="68"/>
      <c r="S377" s="64"/>
      <c r="T377" s="64"/>
      <c r="AE377" s="68"/>
      <c r="AF377" s="67"/>
    </row>
    <row r="378" spans="7:32">
      <c r="G378" s="64"/>
      <c r="H378" s="64"/>
      <c r="I378" s="64"/>
      <c r="J378" s="64"/>
      <c r="K378" s="64"/>
      <c r="N378" s="65"/>
      <c r="O378" s="65"/>
      <c r="P378" s="65"/>
      <c r="Q378" s="65"/>
      <c r="R378" s="68"/>
      <c r="S378" s="64"/>
      <c r="T378" s="64"/>
      <c r="AE378" s="68"/>
      <c r="AF378" s="67"/>
    </row>
    <row r="379" spans="7:32">
      <c r="G379" s="64"/>
      <c r="H379" s="64"/>
      <c r="I379" s="64"/>
      <c r="J379" s="64"/>
      <c r="K379" s="64"/>
      <c r="N379" s="65"/>
      <c r="O379" s="65"/>
      <c r="P379" s="65"/>
      <c r="Q379" s="65"/>
      <c r="R379" s="68"/>
      <c r="S379" s="64"/>
      <c r="T379" s="64"/>
      <c r="AE379" s="68"/>
      <c r="AF379" s="67"/>
    </row>
    <row r="380" spans="7:32">
      <c r="G380" s="64"/>
      <c r="H380" s="64"/>
      <c r="I380" s="64"/>
      <c r="J380" s="64"/>
      <c r="K380" s="64"/>
      <c r="N380" s="65"/>
      <c r="O380" s="65"/>
      <c r="P380" s="65"/>
      <c r="Q380" s="65"/>
      <c r="R380" s="68"/>
      <c r="S380" s="64"/>
      <c r="T380" s="64"/>
      <c r="AE380" s="68"/>
      <c r="AF380" s="67"/>
    </row>
    <row r="381" spans="7:32">
      <c r="G381" s="64"/>
      <c r="H381" s="64"/>
      <c r="I381" s="64"/>
      <c r="J381" s="64"/>
      <c r="K381" s="64"/>
      <c r="N381" s="65"/>
      <c r="O381" s="65"/>
      <c r="P381" s="65"/>
      <c r="Q381" s="65"/>
      <c r="R381" s="68"/>
      <c r="S381" s="64"/>
      <c r="T381" s="64"/>
      <c r="AE381" s="68"/>
      <c r="AF381" s="67"/>
    </row>
    <row r="382" spans="7:32">
      <c r="G382" s="64"/>
      <c r="H382" s="64"/>
      <c r="I382" s="64"/>
      <c r="J382" s="64"/>
      <c r="K382" s="64"/>
      <c r="N382" s="65"/>
      <c r="O382" s="65"/>
      <c r="P382" s="65"/>
      <c r="Q382" s="65"/>
      <c r="R382" s="68"/>
      <c r="S382" s="64"/>
      <c r="T382" s="64"/>
      <c r="AE382" s="68"/>
      <c r="AF382" s="67"/>
    </row>
    <row r="383" spans="7:32">
      <c r="G383" s="64"/>
      <c r="H383" s="64"/>
      <c r="I383" s="64"/>
      <c r="J383" s="64"/>
      <c r="K383" s="64"/>
      <c r="N383" s="65"/>
      <c r="O383" s="65"/>
      <c r="P383" s="65"/>
      <c r="Q383" s="65"/>
      <c r="R383" s="68"/>
      <c r="S383" s="64"/>
      <c r="T383" s="64"/>
      <c r="AE383" s="68"/>
      <c r="AF383" s="67"/>
    </row>
    <row r="384" spans="7:32">
      <c r="G384" s="64"/>
      <c r="H384" s="64"/>
      <c r="I384" s="64"/>
      <c r="J384" s="64"/>
      <c r="K384" s="64"/>
      <c r="N384" s="65"/>
      <c r="O384" s="65"/>
      <c r="P384" s="65"/>
      <c r="Q384" s="65"/>
      <c r="R384" s="68"/>
      <c r="S384" s="64"/>
      <c r="T384" s="64"/>
      <c r="AE384" s="68"/>
      <c r="AF384" s="67"/>
    </row>
    <row r="385" spans="7:32">
      <c r="G385" s="64"/>
      <c r="H385" s="64"/>
      <c r="I385" s="64"/>
      <c r="J385" s="64"/>
      <c r="K385" s="64"/>
      <c r="N385" s="65"/>
      <c r="O385" s="65"/>
      <c r="P385" s="65"/>
      <c r="Q385" s="65"/>
      <c r="R385" s="68"/>
      <c r="S385" s="64"/>
      <c r="T385" s="64"/>
      <c r="AE385" s="68"/>
      <c r="AF385" s="67"/>
    </row>
    <row r="386" spans="7:32">
      <c r="G386" s="64"/>
      <c r="H386" s="64"/>
      <c r="I386" s="64"/>
      <c r="J386" s="64"/>
      <c r="K386" s="64"/>
      <c r="N386" s="65"/>
      <c r="O386" s="65"/>
      <c r="P386" s="65"/>
      <c r="Q386" s="65"/>
      <c r="R386" s="68"/>
      <c r="S386" s="64"/>
      <c r="T386" s="64"/>
      <c r="AE386" s="68"/>
      <c r="AF386" s="67"/>
    </row>
    <row r="387" spans="7:32">
      <c r="G387" s="64"/>
      <c r="H387" s="64"/>
      <c r="I387" s="64"/>
      <c r="J387" s="64"/>
      <c r="K387" s="64"/>
      <c r="N387" s="65"/>
      <c r="O387" s="65"/>
      <c r="P387" s="65"/>
      <c r="Q387" s="65"/>
      <c r="R387" s="68"/>
      <c r="S387" s="64"/>
      <c r="T387" s="64"/>
      <c r="AE387" s="68"/>
      <c r="AF387" s="67"/>
    </row>
    <row r="388" spans="7:32">
      <c r="G388" s="64"/>
      <c r="H388" s="64"/>
      <c r="I388" s="64"/>
      <c r="J388" s="64"/>
      <c r="K388" s="64"/>
      <c r="N388" s="65"/>
      <c r="O388" s="65"/>
      <c r="P388" s="65"/>
      <c r="Q388" s="65"/>
      <c r="R388" s="68"/>
      <c r="S388" s="64"/>
      <c r="T388" s="64"/>
      <c r="AE388" s="68"/>
      <c r="AF388" s="67"/>
    </row>
    <row r="389" spans="7:32">
      <c r="G389" s="64"/>
      <c r="H389" s="64"/>
      <c r="I389" s="64"/>
      <c r="J389" s="64"/>
      <c r="K389" s="64"/>
      <c r="N389" s="65"/>
      <c r="O389" s="65"/>
      <c r="P389" s="65"/>
      <c r="Q389" s="65"/>
      <c r="R389" s="68"/>
      <c r="S389" s="64"/>
      <c r="T389" s="64"/>
      <c r="AE389" s="68"/>
      <c r="AF389" s="67"/>
    </row>
    <row r="390" spans="7:32">
      <c r="G390" s="64"/>
      <c r="H390" s="64"/>
      <c r="I390" s="64"/>
      <c r="J390" s="64"/>
      <c r="K390" s="64"/>
      <c r="N390" s="65"/>
      <c r="O390" s="65"/>
      <c r="P390" s="65"/>
      <c r="Q390" s="65"/>
      <c r="R390" s="68"/>
      <c r="S390" s="64"/>
      <c r="T390" s="64"/>
      <c r="AE390" s="68"/>
      <c r="AF390" s="67"/>
    </row>
    <row r="391" spans="7:32">
      <c r="G391" s="64"/>
      <c r="H391" s="64"/>
      <c r="I391" s="64"/>
      <c r="J391" s="64"/>
      <c r="K391" s="64"/>
      <c r="N391" s="65"/>
      <c r="O391" s="65"/>
      <c r="P391" s="65"/>
      <c r="Q391" s="65"/>
      <c r="R391" s="68"/>
      <c r="S391" s="64"/>
      <c r="T391" s="64"/>
      <c r="AE391" s="68"/>
      <c r="AF391" s="67"/>
    </row>
    <row r="392" spans="7:32">
      <c r="G392" s="64"/>
      <c r="H392" s="64"/>
      <c r="I392" s="64"/>
      <c r="J392" s="64"/>
      <c r="K392" s="64"/>
      <c r="N392" s="65"/>
      <c r="O392" s="65"/>
      <c r="P392" s="65"/>
      <c r="Q392" s="65"/>
      <c r="R392" s="68"/>
      <c r="S392" s="64"/>
      <c r="T392" s="64"/>
      <c r="AE392" s="68"/>
      <c r="AF392" s="67"/>
    </row>
    <row r="393" spans="7:32">
      <c r="G393" s="64"/>
      <c r="H393" s="64"/>
      <c r="I393" s="64"/>
      <c r="J393" s="64"/>
      <c r="K393" s="64"/>
      <c r="N393" s="65"/>
      <c r="O393" s="65"/>
      <c r="P393" s="65"/>
      <c r="Q393" s="65"/>
      <c r="R393" s="68"/>
      <c r="S393" s="64"/>
      <c r="T393" s="64"/>
      <c r="AE393" s="68"/>
      <c r="AF393" s="67"/>
    </row>
    <row r="394" spans="7:32">
      <c r="G394" s="64"/>
      <c r="H394" s="64"/>
      <c r="I394" s="64"/>
      <c r="J394" s="64"/>
      <c r="K394" s="64"/>
      <c r="N394" s="65"/>
      <c r="O394" s="65"/>
      <c r="P394" s="65"/>
      <c r="Q394" s="65"/>
      <c r="R394" s="68"/>
      <c r="S394" s="64"/>
      <c r="T394" s="64"/>
      <c r="AE394" s="68"/>
      <c r="AF394" s="67"/>
    </row>
    <row r="395" spans="7:32">
      <c r="G395" s="64"/>
      <c r="H395" s="64"/>
      <c r="I395" s="64"/>
      <c r="J395" s="64"/>
      <c r="K395" s="64"/>
      <c r="N395" s="65"/>
      <c r="O395" s="65"/>
      <c r="P395" s="65"/>
      <c r="Q395" s="65"/>
      <c r="R395" s="68"/>
      <c r="S395" s="64"/>
      <c r="T395" s="64"/>
      <c r="AE395" s="68"/>
      <c r="AF395" s="67"/>
    </row>
    <row r="396" spans="7:32">
      <c r="G396" s="64"/>
      <c r="H396" s="64"/>
      <c r="I396" s="64"/>
      <c r="J396" s="64"/>
      <c r="K396" s="64"/>
      <c r="N396" s="65"/>
      <c r="O396" s="65"/>
      <c r="P396" s="65"/>
      <c r="Q396" s="65"/>
      <c r="R396" s="68"/>
      <c r="S396" s="64"/>
      <c r="T396" s="64"/>
      <c r="AE396" s="68"/>
      <c r="AF396" s="67"/>
    </row>
    <row r="397" spans="7:32">
      <c r="G397" s="64"/>
      <c r="H397" s="64"/>
      <c r="I397" s="64"/>
      <c r="J397" s="64"/>
      <c r="K397" s="64"/>
      <c r="N397" s="65"/>
      <c r="O397" s="65"/>
      <c r="P397" s="65"/>
      <c r="Q397" s="65"/>
      <c r="R397" s="68"/>
      <c r="S397" s="64"/>
      <c r="T397" s="64"/>
      <c r="AE397" s="68"/>
      <c r="AF397" s="67"/>
    </row>
    <row r="398" spans="7:32">
      <c r="G398" s="64"/>
      <c r="H398" s="64"/>
      <c r="I398" s="64"/>
      <c r="J398" s="64"/>
      <c r="K398" s="64"/>
      <c r="N398" s="65"/>
      <c r="O398" s="65"/>
      <c r="P398" s="65"/>
      <c r="Q398" s="65"/>
      <c r="R398" s="68"/>
      <c r="S398" s="64"/>
      <c r="T398" s="64"/>
      <c r="AE398" s="68"/>
      <c r="AF398" s="67"/>
    </row>
    <row r="399" spans="7:32">
      <c r="G399" s="64"/>
      <c r="H399" s="64"/>
      <c r="I399" s="64"/>
      <c r="J399" s="64"/>
      <c r="K399" s="64"/>
      <c r="N399" s="65"/>
      <c r="O399" s="65"/>
      <c r="P399" s="65"/>
      <c r="Q399" s="65"/>
      <c r="R399" s="68"/>
      <c r="S399" s="64"/>
      <c r="T399" s="64"/>
      <c r="AE399" s="68"/>
      <c r="AF399" s="67"/>
    </row>
    <row r="400" spans="7:32">
      <c r="G400" s="64"/>
      <c r="H400" s="64"/>
      <c r="I400" s="64"/>
      <c r="J400" s="64"/>
      <c r="K400" s="64"/>
      <c r="N400" s="65"/>
      <c r="O400" s="65"/>
      <c r="P400" s="65"/>
      <c r="Q400" s="65"/>
      <c r="R400" s="68"/>
      <c r="S400" s="64"/>
      <c r="T400" s="64"/>
      <c r="AE400" s="68"/>
      <c r="AF400" s="67"/>
    </row>
    <row r="401" spans="7:32">
      <c r="G401" s="64"/>
      <c r="H401" s="64"/>
      <c r="I401" s="64"/>
      <c r="J401" s="64"/>
      <c r="K401" s="64"/>
      <c r="N401" s="65"/>
      <c r="O401" s="65"/>
      <c r="P401" s="65"/>
      <c r="Q401" s="65"/>
      <c r="R401" s="68"/>
      <c r="S401" s="64"/>
      <c r="T401" s="64"/>
      <c r="AE401" s="68"/>
      <c r="AF401" s="67"/>
    </row>
    <row r="402" spans="7:32">
      <c r="G402" s="64"/>
      <c r="H402" s="64"/>
      <c r="I402" s="64"/>
      <c r="J402" s="64"/>
      <c r="K402" s="64"/>
      <c r="N402" s="65"/>
      <c r="O402" s="65"/>
      <c r="P402" s="65"/>
      <c r="Q402" s="65"/>
      <c r="R402" s="68"/>
      <c r="S402" s="64"/>
      <c r="T402" s="64"/>
      <c r="AE402" s="68"/>
      <c r="AF402" s="67"/>
    </row>
    <row r="403" spans="7:32">
      <c r="G403" s="64"/>
      <c r="H403" s="64"/>
      <c r="I403" s="64"/>
      <c r="J403" s="64"/>
      <c r="K403" s="64"/>
      <c r="N403" s="65"/>
      <c r="O403" s="65"/>
      <c r="P403" s="65"/>
      <c r="Q403" s="65"/>
      <c r="R403" s="68"/>
      <c r="S403" s="64"/>
      <c r="T403" s="64"/>
      <c r="AE403" s="68"/>
      <c r="AF403" s="67"/>
    </row>
    <row r="404" spans="7:32">
      <c r="G404" s="64"/>
      <c r="H404" s="64"/>
      <c r="I404" s="64"/>
      <c r="J404" s="64"/>
      <c r="K404" s="64"/>
      <c r="N404" s="65"/>
      <c r="O404" s="65"/>
      <c r="P404" s="65"/>
      <c r="Q404" s="65"/>
      <c r="R404" s="68"/>
      <c r="S404" s="64"/>
      <c r="T404" s="64"/>
      <c r="AE404" s="68"/>
      <c r="AF404" s="67"/>
    </row>
    <row r="405" spans="7:32">
      <c r="G405" s="64"/>
      <c r="H405" s="64"/>
      <c r="I405" s="64"/>
      <c r="J405" s="64"/>
      <c r="K405" s="64"/>
      <c r="N405" s="65"/>
      <c r="O405" s="65"/>
      <c r="P405" s="65"/>
      <c r="Q405" s="65"/>
      <c r="R405" s="68"/>
      <c r="S405" s="64"/>
      <c r="T405" s="64"/>
      <c r="AE405" s="68"/>
      <c r="AF405" s="67"/>
    </row>
    <row r="406" spans="7:32">
      <c r="G406" s="64"/>
      <c r="H406" s="64"/>
      <c r="I406" s="64"/>
      <c r="J406" s="64"/>
      <c r="K406" s="64"/>
      <c r="N406" s="65"/>
      <c r="O406" s="65"/>
      <c r="P406" s="65"/>
      <c r="Q406" s="65"/>
      <c r="R406" s="68"/>
      <c r="S406" s="64"/>
      <c r="T406" s="64"/>
      <c r="AE406" s="68"/>
      <c r="AF406" s="67"/>
    </row>
    <row r="407" spans="7:32">
      <c r="G407" s="64"/>
      <c r="H407" s="64"/>
      <c r="I407" s="64"/>
      <c r="J407" s="64"/>
      <c r="K407" s="64"/>
      <c r="N407" s="65"/>
      <c r="O407" s="65"/>
      <c r="P407" s="65"/>
      <c r="Q407" s="65"/>
      <c r="R407" s="68"/>
      <c r="S407" s="64"/>
      <c r="T407" s="64"/>
      <c r="AE407" s="68"/>
      <c r="AF407" s="67"/>
    </row>
    <row r="408" spans="7:32">
      <c r="G408" s="64"/>
      <c r="H408" s="64"/>
      <c r="I408" s="64"/>
      <c r="J408" s="64"/>
      <c r="K408" s="64"/>
      <c r="N408" s="65"/>
      <c r="O408" s="65"/>
      <c r="P408" s="65"/>
      <c r="Q408" s="65"/>
      <c r="R408" s="68"/>
      <c r="S408" s="64"/>
      <c r="T408" s="64"/>
      <c r="AE408" s="68"/>
      <c r="AF408" s="67"/>
    </row>
    <row r="409" spans="7:32">
      <c r="G409" s="64"/>
      <c r="H409" s="64"/>
      <c r="I409" s="64"/>
      <c r="J409" s="64"/>
      <c r="K409" s="64"/>
      <c r="N409" s="65"/>
      <c r="O409" s="65"/>
      <c r="P409" s="65"/>
      <c r="Q409" s="65"/>
      <c r="R409" s="68"/>
      <c r="S409" s="64"/>
      <c r="T409" s="64"/>
      <c r="AE409" s="68"/>
      <c r="AF409" s="67"/>
    </row>
    <row r="410" spans="7:32">
      <c r="G410" s="64"/>
      <c r="H410" s="64"/>
      <c r="I410" s="64"/>
      <c r="J410" s="64"/>
      <c r="K410" s="64"/>
      <c r="N410" s="65"/>
      <c r="O410" s="65"/>
      <c r="P410" s="65"/>
      <c r="Q410" s="65"/>
      <c r="R410" s="68"/>
      <c r="S410" s="64"/>
      <c r="T410" s="64"/>
      <c r="AE410" s="68"/>
      <c r="AF410" s="67"/>
    </row>
    <row r="411" spans="7:32">
      <c r="G411" s="64"/>
      <c r="H411" s="64"/>
      <c r="I411" s="64"/>
      <c r="J411" s="64"/>
      <c r="K411" s="64"/>
      <c r="N411" s="65"/>
      <c r="O411" s="65"/>
      <c r="P411" s="65"/>
      <c r="Q411" s="65"/>
      <c r="R411" s="68"/>
      <c r="S411" s="64"/>
      <c r="T411" s="64"/>
      <c r="AE411" s="68"/>
      <c r="AF411" s="67"/>
    </row>
    <row r="412" spans="7:32">
      <c r="G412" s="64"/>
      <c r="H412" s="64"/>
      <c r="I412" s="64"/>
      <c r="J412" s="64"/>
      <c r="K412" s="64"/>
      <c r="N412" s="65"/>
      <c r="O412" s="65"/>
      <c r="P412" s="65"/>
      <c r="Q412" s="65"/>
      <c r="R412" s="68"/>
      <c r="S412" s="64"/>
      <c r="T412" s="64"/>
      <c r="AE412" s="68"/>
      <c r="AF412" s="67"/>
    </row>
    <row r="413" spans="7:32">
      <c r="G413" s="64"/>
      <c r="H413" s="64"/>
      <c r="I413" s="64"/>
      <c r="J413" s="64"/>
      <c r="K413" s="64"/>
      <c r="N413" s="65"/>
      <c r="O413" s="65"/>
      <c r="P413" s="65"/>
      <c r="Q413" s="65"/>
      <c r="R413" s="68"/>
      <c r="S413" s="64"/>
      <c r="T413" s="64"/>
      <c r="AE413" s="68"/>
      <c r="AF413" s="67"/>
    </row>
    <row r="414" spans="7:32">
      <c r="G414" s="64"/>
      <c r="H414" s="64"/>
      <c r="I414" s="64"/>
      <c r="J414" s="64"/>
      <c r="K414" s="64"/>
      <c r="N414" s="65"/>
      <c r="O414" s="65"/>
      <c r="P414" s="65"/>
      <c r="Q414" s="65"/>
      <c r="R414" s="68"/>
      <c r="S414" s="64"/>
      <c r="T414" s="64"/>
      <c r="AE414" s="68"/>
      <c r="AF414" s="67"/>
    </row>
    <row r="415" spans="7:32">
      <c r="G415" s="64"/>
      <c r="H415" s="64"/>
      <c r="I415" s="64"/>
      <c r="J415" s="64"/>
      <c r="K415" s="64"/>
      <c r="N415" s="65"/>
      <c r="O415" s="65"/>
      <c r="P415" s="65"/>
      <c r="Q415" s="65"/>
      <c r="R415" s="68"/>
      <c r="S415" s="64"/>
      <c r="T415" s="64"/>
      <c r="AE415" s="68"/>
      <c r="AF415" s="67"/>
    </row>
    <row r="416" spans="7:32">
      <c r="G416" s="64"/>
      <c r="H416" s="64"/>
      <c r="I416" s="64"/>
      <c r="J416" s="64"/>
      <c r="K416" s="64"/>
      <c r="N416" s="65"/>
      <c r="O416" s="65"/>
      <c r="P416" s="65"/>
      <c r="Q416" s="65"/>
      <c r="R416" s="68"/>
      <c r="S416" s="64"/>
      <c r="T416" s="64"/>
      <c r="AE416" s="68"/>
      <c r="AF416" s="67"/>
    </row>
    <row r="417" spans="7:32">
      <c r="G417" s="64"/>
      <c r="H417" s="64"/>
      <c r="I417" s="64"/>
      <c r="J417" s="64"/>
      <c r="K417" s="64"/>
      <c r="N417" s="65"/>
      <c r="O417" s="65"/>
      <c r="P417" s="65"/>
      <c r="Q417" s="65"/>
      <c r="R417" s="68"/>
      <c r="S417" s="64"/>
      <c r="T417" s="64"/>
      <c r="AE417" s="68"/>
      <c r="AF417" s="67"/>
    </row>
    <row r="418" spans="7:32">
      <c r="G418" s="64"/>
      <c r="H418" s="64"/>
      <c r="I418" s="64"/>
      <c r="J418" s="64"/>
      <c r="K418" s="64"/>
      <c r="N418" s="65"/>
      <c r="O418" s="65"/>
      <c r="P418" s="65"/>
      <c r="Q418" s="65"/>
      <c r="R418" s="68"/>
      <c r="S418" s="64"/>
      <c r="T418" s="64"/>
      <c r="AE418" s="68"/>
      <c r="AF418" s="67"/>
    </row>
    <row r="419" spans="7:32">
      <c r="G419" s="64"/>
      <c r="H419" s="64"/>
      <c r="I419" s="64"/>
      <c r="J419" s="64"/>
      <c r="K419" s="64"/>
      <c r="N419" s="65"/>
      <c r="O419" s="65"/>
      <c r="P419" s="65"/>
      <c r="Q419" s="65"/>
      <c r="R419" s="68"/>
      <c r="S419" s="64"/>
      <c r="T419" s="64"/>
      <c r="AE419" s="68"/>
      <c r="AF419" s="67"/>
    </row>
    <row r="420" spans="7:32">
      <c r="G420" s="64"/>
      <c r="H420" s="64"/>
      <c r="I420" s="64"/>
      <c r="J420" s="64"/>
      <c r="K420" s="64"/>
      <c r="N420" s="65"/>
      <c r="O420" s="65"/>
      <c r="P420" s="65"/>
      <c r="Q420" s="65"/>
      <c r="R420" s="68"/>
      <c r="S420" s="64"/>
      <c r="T420" s="64"/>
      <c r="AE420" s="68"/>
      <c r="AF420" s="67"/>
    </row>
    <row r="421" spans="7:32">
      <c r="G421" s="64"/>
      <c r="H421" s="64"/>
      <c r="I421" s="64"/>
      <c r="J421" s="64"/>
      <c r="K421" s="64"/>
      <c r="N421" s="65"/>
      <c r="O421" s="65"/>
      <c r="P421" s="65"/>
      <c r="Q421" s="65"/>
      <c r="R421" s="68"/>
      <c r="S421" s="64"/>
      <c r="T421" s="64"/>
      <c r="AE421" s="68"/>
      <c r="AF421" s="67"/>
    </row>
    <row r="422" spans="7:32">
      <c r="G422" s="64"/>
      <c r="H422" s="64"/>
      <c r="I422" s="64"/>
      <c r="J422" s="64"/>
      <c r="K422" s="64"/>
      <c r="N422" s="65"/>
      <c r="O422" s="65"/>
      <c r="P422" s="65"/>
      <c r="Q422" s="65"/>
      <c r="R422" s="68"/>
      <c r="S422" s="64"/>
      <c r="T422" s="64"/>
      <c r="AE422" s="68"/>
      <c r="AF422" s="67"/>
    </row>
    <row r="423" spans="7:32">
      <c r="G423" s="64"/>
      <c r="H423" s="64"/>
      <c r="I423" s="64"/>
      <c r="J423" s="64"/>
      <c r="K423" s="64"/>
      <c r="N423" s="65"/>
      <c r="O423" s="65"/>
      <c r="P423" s="65"/>
      <c r="Q423" s="65"/>
      <c r="R423" s="68"/>
      <c r="S423" s="64"/>
      <c r="T423" s="64"/>
      <c r="AE423" s="68"/>
      <c r="AF423" s="67"/>
    </row>
    <row r="424" spans="7:32">
      <c r="G424" s="64"/>
      <c r="H424" s="64"/>
      <c r="I424" s="64"/>
      <c r="J424" s="64"/>
      <c r="K424" s="64"/>
      <c r="N424" s="65"/>
      <c r="O424" s="65"/>
      <c r="P424" s="65"/>
      <c r="Q424" s="65"/>
      <c r="R424" s="68"/>
      <c r="S424" s="64"/>
      <c r="T424" s="64"/>
      <c r="AE424" s="68"/>
      <c r="AF424" s="67"/>
    </row>
    <row r="425" spans="7:32">
      <c r="G425" s="64"/>
      <c r="H425" s="64"/>
      <c r="I425" s="64"/>
      <c r="J425" s="64"/>
      <c r="K425" s="64"/>
      <c r="N425" s="65"/>
      <c r="O425" s="65"/>
      <c r="P425" s="65"/>
      <c r="Q425" s="65"/>
      <c r="R425" s="68"/>
      <c r="S425" s="64"/>
      <c r="T425" s="64"/>
      <c r="AE425" s="68"/>
      <c r="AF425" s="67"/>
    </row>
    <row r="426" spans="7:32">
      <c r="G426" s="64"/>
      <c r="H426" s="64"/>
      <c r="I426" s="64"/>
      <c r="J426" s="64"/>
      <c r="K426" s="64"/>
      <c r="N426" s="65"/>
      <c r="O426" s="65"/>
      <c r="P426" s="65"/>
      <c r="Q426" s="65"/>
      <c r="R426" s="68"/>
      <c r="S426" s="64"/>
      <c r="T426" s="64"/>
      <c r="AE426" s="68"/>
      <c r="AF426" s="67"/>
    </row>
    <row r="427" spans="7:32">
      <c r="G427" s="64"/>
      <c r="H427" s="64"/>
      <c r="I427" s="64"/>
      <c r="J427" s="64"/>
      <c r="K427" s="64"/>
      <c r="N427" s="65"/>
      <c r="O427" s="65"/>
      <c r="P427" s="65"/>
      <c r="Q427" s="65"/>
      <c r="R427" s="68"/>
      <c r="S427" s="64"/>
      <c r="T427" s="64"/>
      <c r="AE427" s="68"/>
      <c r="AF427" s="67"/>
    </row>
    <row r="428" spans="7:32">
      <c r="G428" s="64"/>
      <c r="H428" s="64"/>
      <c r="I428" s="64"/>
      <c r="J428" s="64"/>
      <c r="K428" s="64"/>
      <c r="N428" s="65"/>
      <c r="O428" s="65"/>
      <c r="P428" s="65"/>
      <c r="Q428" s="65"/>
      <c r="R428" s="68"/>
      <c r="S428" s="64"/>
      <c r="T428" s="64"/>
      <c r="AE428" s="68"/>
      <c r="AF428" s="67"/>
    </row>
    <row r="429" spans="7:32">
      <c r="G429" s="64"/>
      <c r="H429" s="64"/>
      <c r="I429" s="64"/>
      <c r="J429" s="64"/>
      <c r="K429" s="64"/>
      <c r="N429" s="65"/>
      <c r="O429" s="65"/>
      <c r="P429" s="65"/>
      <c r="Q429" s="65"/>
      <c r="R429" s="68"/>
      <c r="S429" s="64"/>
      <c r="T429" s="64"/>
      <c r="AE429" s="68"/>
      <c r="AF429" s="67"/>
    </row>
    <row r="430" spans="7:32">
      <c r="G430" s="64"/>
      <c r="H430" s="64"/>
      <c r="I430" s="64"/>
      <c r="J430" s="64"/>
      <c r="K430" s="64"/>
      <c r="N430" s="65"/>
      <c r="O430" s="65"/>
      <c r="P430" s="65"/>
      <c r="Q430" s="65"/>
      <c r="R430" s="68"/>
      <c r="S430" s="64"/>
      <c r="T430" s="64"/>
      <c r="AE430" s="68"/>
      <c r="AF430" s="67"/>
    </row>
    <row r="431" spans="7:32">
      <c r="G431" s="64"/>
      <c r="H431" s="64"/>
      <c r="I431" s="64"/>
      <c r="J431" s="64"/>
      <c r="K431" s="64"/>
      <c r="N431" s="65"/>
      <c r="O431" s="65"/>
      <c r="P431" s="65"/>
      <c r="Q431" s="65"/>
      <c r="R431" s="68"/>
      <c r="S431" s="64"/>
      <c r="T431" s="64"/>
      <c r="AE431" s="68"/>
      <c r="AF431" s="67"/>
    </row>
    <row r="432" spans="7:32">
      <c r="G432" s="64"/>
      <c r="H432" s="64"/>
      <c r="I432" s="64"/>
      <c r="J432" s="64"/>
      <c r="K432" s="64"/>
      <c r="N432" s="65"/>
      <c r="O432" s="65"/>
      <c r="P432" s="65"/>
      <c r="Q432" s="65"/>
      <c r="R432" s="68"/>
      <c r="S432" s="64"/>
      <c r="T432" s="64"/>
      <c r="AE432" s="68"/>
      <c r="AF432" s="67"/>
    </row>
    <row r="433" spans="7:32">
      <c r="G433" s="64"/>
      <c r="H433" s="64"/>
      <c r="I433" s="64"/>
      <c r="J433" s="64"/>
      <c r="K433" s="64"/>
      <c r="N433" s="65"/>
      <c r="O433" s="65"/>
      <c r="P433" s="65"/>
      <c r="Q433" s="65"/>
      <c r="R433" s="68"/>
      <c r="S433" s="64"/>
      <c r="T433" s="64"/>
      <c r="AE433" s="68"/>
      <c r="AF433" s="67"/>
    </row>
    <row r="434" spans="7:32">
      <c r="G434" s="64"/>
      <c r="H434" s="64"/>
      <c r="I434" s="64"/>
      <c r="J434" s="64"/>
      <c r="K434" s="64"/>
      <c r="N434" s="65"/>
      <c r="O434" s="65"/>
      <c r="P434" s="65"/>
      <c r="Q434" s="65"/>
      <c r="R434" s="68"/>
      <c r="S434" s="64"/>
      <c r="T434" s="64"/>
      <c r="AE434" s="68"/>
      <c r="AF434" s="67"/>
    </row>
    <row r="435" spans="7:32">
      <c r="G435" s="64"/>
      <c r="H435" s="64"/>
      <c r="I435" s="64"/>
      <c r="J435" s="64"/>
      <c r="K435" s="64"/>
      <c r="N435" s="65"/>
      <c r="O435" s="65"/>
      <c r="P435" s="65"/>
      <c r="Q435" s="65"/>
      <c r="R435" s="68"/>
      <c r="S435" s="64"/>
      <c r="T435" s="64"/>
      <c r="AE435" s="68"/>
      <c r="AF435" s="67"/>
    </row>
    <row r="436" spans="7:32">
      <c r="G436" s="64"/>
      <c r="H436" s="64"/>
      <c r="I436" s="64"/>
      <c r="J436" s="64"/>
      <c r="K436" s="64"/>
      <c r="N436" s="65"/>
      <c r="O436" s="65"/>
      <c r="P436" s="65"/>
      <c r="Q436" s="65"/>
      <c r="R436" s="68"/>
      <c r="S436" s="64"/>
      <c r="T436" s="64"/>
      <c r="AE436" s="68"/>
      <c r="AF436" s="67"/>
    </row>
    <row r="437" spans="7:32">
      <c r="G437" s="64"/>
      <c r="H437" s="64"/>
      <c r="I437" s="64"/>
      <c r="J437" s="64"/>
      <c r="K437" s="64"/>
      <c r="N437" s="65"/>
      <c r="O437" s="65"/>
      <c r="P437" s="65"/>
      <c r="Q437" s="65"/>
      <c r="R437" s="68"/>
      <c r="S437" s="64"/>
      <c r="T437" s="64"/>
      <c r="AE437" s="68"/>
      <c r="AF437" s="67"/>
    </row>
    <row r="438" spans="7:32">
      <c r="G438" s="64"/>
      <c r="H438" s="64"/>
      <c r="I438" s="64"/>
      <c r="J438" s="64"/>
      <c r="K438" s="64"/>
      <c r="N438" s="65"/>
      <c r="O438" s="65"/>
      <c r="P438" s="65"/>
      <c r="Q438" s="65"/>
      <c r="R438" s="68"/>
      <c r="S438" s="64"/>
      <c r="T438" s="64"/>
      <c r="AE438" s="68"/>
      <c r="AF438" s="67"/>
    </row>
    <row r="439" spans="7:32">
      <c r="G439" s="64"/>
      <c r="H439" s="64"/>
      <c r="I439" s="64"/>
      <c r="J439" s="64"/>
      <c r="K439" s="64"/>
      <c r="N439" s="65"/>
      <c r="O439" s="65"/>
      <c r="P439" s="65"/>
      <c r="Q439" s="65"/>
      <c r="R439" s="68"/>
      <c r="S439" s="64"/>
      <c r="T439" s="64"/>
      <c r="AE439" s="68"/>
      <c r="AF439" s="67"/>
    </row>
    <row r="440" spans="7:32">
      <c r="G440" s="64"/>
      <c r="H440" s="64"/>
      <c r="I440" s="64"/>
      <c r="J440" s="64"/>
      <c r="K440" s="64"/>
      <c r="N440" s="65"/>
      <c r="O440" s="65"/>
      <c r="P440" s="65"/>
      <c r="Q440" s="65"/>
      <c r="R440" s="68"/>
      <c r="S440" s="64"/>
      <c r="T440" s="64"/>
      <c r="AE440" s="68"/>
      <c r="AF440" s="67"/>
    </row>
    <row r="441" spans="7:32">
      <c r="G441" s="64"/>
      <c r="H441" s="64"/>
      <c r="I441" s="64"/>
      <c r="J441" s="64"/>
      <c r="K441" s="64"/>
      <c r="N441" s="65"/>
      <c r="O441" s="65"/>
      <c r="P441" s="65"/>
      <c r="Q441" s="65"/>
      <c r="R441" s="68"/>
      <c r="S441" s="64"/>
      <c r="T441" s="64"/>
      <c r="AE441" s="68"/>
      <c r="AF441" s="67"/>
    </row>
    <row r="442" spans="7:32">
      <c r="G442" s="64"/>
      <c r="H442" s="64"/>
      <c r="I442" s="64"/>
      <c r="J442" s="64"/>
      <c r="K442" s="64"/>
      <c r="N442" s="65"/>
      <c r="O442" s="65"/>
      <c r="P442" s="65"/>
      <c r="Q442" s="65"/>
      <c r="R442" s="68"/>
      <c r="S442" s="64"/>
      <c r="T442" s="64"/>
      <c r="AE442" s="68"/>
      <c r="AF442" s="67"/>
    </row>
    <row r="443" spans="7:32">
      <c r="G443" s="64"/>
      <c r="H443" s="64"/>
      <c r="I443" s="64"/>
      <c r="J443" s="64"/>
      <c r="K443" s="64"/>
      <c r="N443" s="65"/>
      <c r="O443" s="65"/>
      <c r="P443" s="65"/>
      <c r="Q443" s="65"/>
      <c r="R443" s="68"/>
      <c r="S443" s="64"/>
      <c r="T443" s="64"/>
      <c r="AE443" s="68"/>
      <c r="AF443" s="67"/>
    </row>
    <row r="444" spans="7:32">
      <c r="G444" s="64"/>
      <c r="H444" s="64"/>
      <c r="I444" s="64"/>
      <c r="J444" s="64"/>
      <c r="K444" s="64"/>
      <c r="N444" s="65"/>
      <c r="O444" s="65"/>
      <c r="P444" s="65"/>
      <c r="Q444" s="65"/>
      <c r="R444" s="68"/>
      <c r="S444" s="64"/>
      <c r="T444" s="64"/>
      <c r="AE444" s="68"/>
      <c r="AF444" s="67"/>
    </row>
    <row r="445" spans="7:32">
      <c r="G445" s="64"/>
      <c r="H445" s="64"/>
      <c r="I445" s="64"/>
      <c r="J445" s="64"/>
      <c r="K445" s="64"/>
      <c r="N445" s="65"/>
      <c r="O445" s="65"/>
      <c r="P445" s="65"/>
      <c r="Q445" s="65"/>
      <c r="R445" s="68"/>
      <c r="S445" s="64"/>
      <c r="T445" s="64"/>
      <c r="AE445" s="68"/>
      <c r="AF445" s="67"/>
    </row>
    <row r="446" spans="7:32">
      <c r="G446" s="64"/>
      <c r="H446" s="64"/>
      <c r="I446" s="64"/>
      <c r="J446" s="64"/>
      <c r="K446" s="64"/>
      <c r="N446" s="65"/>
      <c r="O446" s="65"/>
      <c r="P446" s="65"/>
      <c r="Q446" s="65"/>
      <c r="R446" s="68"/>
      <c r="S446" s="64"/>
      <c r="T446" s="64"/>
      <c r="AE446" s="68"/>
      <c r="AF446" s="67"/>
    </row>
    <row r="447" spans="7:32">
      <c r="G447" s="64"/>
      <c r="H447" s="64"/>
      <c r="I447" s="64"/>
      <c r="J447" s="64"/>
      <c r="K447" s="64"/>
      <c r="N447" s="65"/>
      <c r="O447" s="65"/>
      <c r="P447" s="65"/>
      <c r="Q447" s="65"/>
      <c r="R447" s="68"/>
      <c r="S447" s="64"/>
      <c r="T447" s="64"/>
      <c r="AE447" s="68"/>
      <c r="AF447" s="67"/>
    </row>
    <row r="448" spans="7:32">
      <c r="G448" s="64"/>
      <c r="H448" s="64"/>
      <c r="I448" s="64"/>
      <c r="J448" s="64"/>
      <c r="K448" s="64"/>
      <c r="N448" s="65"/>
      <c r="O448" s="65"/>
      <c r="P448" s="65"/>
      <c r="Q448" s="65"/>
      <c r="R448" s="68"/>
      <c r="S448" s="64"/>
      <c r="T448" s="64"/>
      <c r="AE448" s="68"/>
      <c r="AF448" s="67"/>
    </row>
    <row r="449" spans="7:32">
      <c r="G449" s="64"/>
      <c r="H449" s="64"/>
      <c r="I449" s="64"/>
      <c r="J449" s="64"/>
      <c r="K449" s="64"/>
      <c r="N449" s="65"/>
      <c r="O449" s="65"/>
      <c r="P449" s="65"/>
      <c r="Q449" s="65"/>
      <c r="R449" s="68"/>
      <c r="S449" s="64"/>
      <c r="T449" s="64"/>
      <c r="AE449" s="68"/>
      <c r="AF449" s="67"/>
    </row>
    <row r="450" spans="7:32">
      <c r="G450" s="64"/>
      <c r="H450" s="64"/>
      <c r="I450" s="64"/>
      <c r="J450" s="64"/>
      <c r="K450" s="64"/>
      <c r="N450" s="65"/>
      <c r="O450" s="65"/>
      <c r="P450" s="65"/>
      <c r="Q450" s="65"/>
      <c r="R450" s="68"/>
      <c r="S450" s="64"/>
      <c r="T450" s="64"/>
      <c r="AE450" s="68"/>
      <c r="AF450" s="67"/>
    </row>
    <row r="451" spans="7:32">
      <c r="G451" s="64"/>
      <c r="H451" s="64"/>
      <c r="I451" s="64"/>
      <c r="J451" s="64"/>
      <c r="K451" s="64"/>
      <c r="N451" s="65"/>
      <c r="O451" s="65"/>
      <c r="P451" s="65"/>
      <c r="Q451" s="65"/>
      <c r="R451" s="68"/>
      <c r="S451" s="64"/>
      <c r="T451" s="64"/>
      <c r="AE451" s="68"/>
      <c r="AF451" s="67"/>
    </row>
    <row r="452" spans="7:32">
      <c r="G452" s="64"/>
      <c r="H452" s="64"/>
      <c r="I452" s="64"/>
      <c r="J452" s="64"/>
      <c r="K452" s="64"/>
      <c r="N452" s="65"/>
      <c r="O452" s="65"/>
      <c r="P452" s="65"/>
      <c r="Q452" s="65"/>
      <c r="R452" s="68"/>
      <c r="S452" s="64"/>
      <c r="T452" s="64"/>
      <c r="AE452" s="68"/>
      <c r="AF452" s="67"/>
    </row>
    <row r="453" spans="7:32">
      <c r="G453" s="64"/>
      <c r="H453" s="64"/>
      <c r="I453" s="64"/>
      <c r="J453" s="64"/>
      <c r="K453" s="64"/>
      <c r="N453" s="65"/>
      <c r="O453" s="65"/>
      <c r="P453" s="65"/>
      <c r="Q453" s="65"/>
      <c r="R453" s="68"/>
      <c r="S453" s="64"/>
      <c r="T453" s="64"/>
      <c r="AE453" s="68"/>
      <c r="AF453" s="67"/>
    </row>
    <row r="454" spans="7:32">
      <c r="G454" s="64"/>
      <c r="H454" s="64"/>
      <c r="I454" s="64"/>
      <c r="J454" s="64"/>
      <c r="K454" s="64"/>
      <c r="N454" s="65"/>
      <c r="O454" s="65"/>
      <c r="P454" s="65"/>
      <c r="Q454" s="65"/>
      <c r="R454" s="68"/>
      <c r="S454" s="64"/>
      <c r="T454" s="64"/>
      <c r="AE454" s="68"/>
      <c r="AF454" s="67"/>
    </row>
    <row r="455" spans="7:32">
      <c r="G455" s="64"/>
      <c r="H455" s="64"/>
      <c r="I455" s="64"/>
      <c r="J455" s="64"/>
      <c r="K455" s="64"/>
      <c r="N455" s="65"/>
      <c r="O455" s="65"/>
      <c r="P455" s="65"/>
      <c r="Q455" s="65"/>
      <c r="R455" s="68"/>
      <c r="S455" s="64"/>
      <c r="T455" s="64"/>
      <c r="AE455" s="68"/>
      <c r="AF455" s="67"/>
    </row>
    <row r="456" spans="7:32">
      <c r="G456" s="64"/>
      <c r="H456" s="64"/>
      <c r="I456" s="64"/>
      <c r="J456" s="64"/>
      <c r="K456" s="64"/>
      <c r="N456" s="65"/>
      <c r="O456" s="65"/>
      <c r="P456" s="65"/>
      <c r="Q456" s="65"/>
      <c r="R456" s="68"/>
      <c r="S456" s="64"/>
      <c r="T456" s="64"/>
      <c r="AE456" s="68"/>
      <c r="AF456" s="67"/>
    </row>
    <row r="457" spans="7:32">
      <c r="G457" s="64"/>
      <c r="H457" s="64"/>
      <c r="I457" s="64"/>
      <c r="J457" s="64"/>
      <c r="K457" s="64"/>
      <c r="N457" s="65"/>
      <c r="O457" s="65"/>
      <c r="P457" s="65"/>
      <c r="Q457" s="65"/>
      <c r="R457" s="68"/>
      <c r="S457" s="64"/>
      <c r="T457" s="64"/>
      <c r="AE457" s="68"/>
      <c r="AF457" s="67"/>
    </row>
    <row r="458" spans="7:32">
      <c r="G458" s="64"/>
      <c r="H458" s="64"/>
      <c r="I458" s="64"/>
      <c r="J458" s="64"/>
      <c r="K458" s="64"/>
      <c r="N458" s="65"/>
      <c r="O458" s="65"/>
      <c r="P458" s="65"/>
      <c r="Q458" s="65"/>
      <c r="R458" s="68"/>
      <c r="S458" s="64"/>
      <c r="T458" s="64"/>
      <c r="AE458" s="68"/>
      <c r="AF458" s="67"/>
    </row>
    <row r="459" spans="7:32">
      <c r="G459" s="64"/>
      <c r="H459" s="64"/>
      <c r="I459" s="64"/>
      <c r="J459" s="64"/>
      <c r="K459" s="64"/>
      <c r="N459" s="65"/>
      <c r="O459" s="65"/>
      <c r="P459" s="65"/>
      <c r="Q459" s="65"/>
      <c r="R459" s="68"/>
      <c r="S459" s="64"/>
      <c r="T459" s="64"/>
      <c r="AE459" s="68"/>
      <c r="AF459" s="67"/>
    </row>
    <row r="460" spans="7:32">
      <c r="G460" s="64"/>
      <c r="H460" s="64"/>
      <c r="I460" s="64"/>
      <c r="J460" s="64"/>
      <c r="K460" s="64"/>
      <c r="N460" s="65"/>
      <c r="O460" s="65"/>
      <c r="P460" s="65"/>
      <c r="Q460" s="65"/>
      <c r="R460" s="68"/>
      <c r="S460" s="64"/>
      <c r="T460" s="64"/>
      <c r="AE460" s="68"/>
      <c r="AF460" s="67"/>
    </row>
    <row r="461" spans="7:32">
      <c r="G461" s="64"/>
      <c r="H461" s="64"/>
      <c r="I461" s="64"/>
      <c r="J461" s="64"/>
      <c r="K461" s="64"/>
      <c r="N461" s="65"/>
      <c r="O461" s="65"/>
      <c r="P461" s="65"/>
      <c r="Q461" s="65"/>
      <c r="R461" s="68"/>
      <c r="S461" s="64"/>
      <c r="T461" s="64"/>
      <c r="AE461" s="68"/>
      <c r="AF461" s="67"/>
    </row>
    <row r="462" spans="7:32">
      <c r="R462" s="68"/>
      <c r="AE462" s="68"/>
      <c r="AF462" s="67"/>
    </row>
  </sheetData>
  <phoneticPr fontId="45" type="noConversion"/>
  <dataValidations xWindow="1598" yWindow="339" count="10">
    <dataValidation type="list" allowBlank="1" showInputMessage="1" showErrorMessage="1" sqref="N369:Q461 X165:X368 T165:U368" xr:uid="{00000000-0002-0000-0600-000000000000}">
      <formula1>"fastq,fasta"</formula1>
    </dataValidation>
    <dataValidation type="list" allowBlank="1" showInputMessage="1" showErrorMessage="1" sqref="S369:S461 J369:K461" xr:uid="{00000000-0002-0000-0600-000001000000}">
      <formula1>"RANDOM,PCR,RANDOM-PCR,RT-PCR,HMPR,MF,repeat-fraction,size-fraction,MSLL,cDNA,cDNA_randomPriming,cDNA_oligo_dT"</formula1>
    </dataValidation>
    <dataValidation type="list" allowBlank="1" showInputMessage="1" showErrorMessage="1" sqref="D369:D461 L369:L461" xr:uid="{00000000-0002-0000-0600-000002000000}">
      <formula1>"LS454,ILLUMINA,PACBIO_SMRT,ION_TORRENT,CAPILLARY,OXFORD_NANOPORE,BIGSEQ,DNBSEQ"</formula1>
    </dataValidation>
    <dataValidation type="list" allowBlank="1" showInputMessage="1" showErrorMessage="1" sqref="C5:C368" xr:uid="{00000000-0002-0000-0600-000003000000}">
      <formula1>libraryLayoutList</formula1>
    </dataValidation>
    <dataValidation type="list" showInputMessage="1" showErrorMessage="1" errorTitle="read data format" error="Only the following file formats are accepted : _x000a_.fastq.bz2_x000a_.fastq.gz_x000a_.bam_x000a_.cram_x000a_.subreads.bam (pacbio)_x000a_.ccs.bam (pacbio)_x000a_.tar.gz (Oxford nanopore)" promptTitle="read data format" prompt="See https://ena-docs.readthedocs.io/en/latest/submit/fileprep/reads.html for more details about accepted read data formats." sqref="X7:X164 T7:T164 U98:U164" xr:uid="{00000000-0002-0000-0600-000004000000}">
      <formula1>fileTypeList</formula1>
    </dataValidation>
    <dataValidation type="list" allowBlank="1" showInputMessage="1" showErrorMessage="1" sqref="H369:H461" xr:uid="{00000000-0002-0000-0600-000005000000}">
      <formula1>"WGS,WGA,WXS,RNA-Seq,ssRNA-seq,miRNA-Seq,ncRNA-Seq,FL-cDNA,EST,Hi-C,ATAC-seq,WCS,RAD-Seq,CLONE,POOLCLONE,AMPLICON,CLONEEND,ChIP-Seq,FINISHING,Mnase-Seq,Dnase-Hypersensitivity,Bisulfite-Seq,CTS,MRE-Seq,MeDIP-Seq,MBD-Seq,Tn-Seq,Tn-Seq,VALIDATION,FAIRE-seq"</formula1>
    </dataValidation>
    <dataValidation type="list" allowBlank="1" showInputMessage="1" showErrorMessage="1" sqref="E369:E461" xr:uid="{00000000-0002-0000-0600-000006000000}">
      <formula1>"PAIRED,SINGLE"</formula1>
    </dataValidation>
    <dataValidation type="list" allowBlank="1" showInputMessage="1" showErrorMessage="1" sqref="I369:I461" xr:uid="{00000000-0002-0000-0600-000007000000}">
      <formula1>"GENOMIC,GENOMIC-SINGLE-CELL,TRANSCRIPTOMIC,TRANSCRIPTOMIC-SINGLE-CELL,METAGENOMIC,METATRANSCRIPTOMIC,SYNTHETIC,VIRAL-RNA,OTHER"</formula1>
    </dataValidation>
    <dataValidation type="list" allowBlank="1" showInputMessage="1" showErrorMessage="1" sqref="F369:F461" xr:uid="{00000000-0002-0000-0600-000008000000}">
      <formula1>"454GS,454GS20,454GSFLX,454GSFLX+,454GSFLXTitanium,454GSJunior,HiSeqXFive,HiSeqXTen,IlluminaGenomeAnalyzer,IlluminaGenomeAnalyzerII,IlluminaGenomeAnalyzerIIx,IlluminaHiScanSQ,IlluminaHiSeq1000,IlluminaHiSeq1500,IlluminaHiSeq2000,IlluminaHiSeq2500"</formula1>
    </dataValidation>
    <dataValidation type="list" allowBlank="1" showInputMessage="1" showErrorMessage="1" sqref="K5:K368" xr:uid="{00000000-0002-0000-0600-000009000000}">
      <formula1>fileTypeList</formula1>
    </dataValidation>
  </dataValidations>
  <pageMargins left="0.7" right="0.7" top="0.75" bottom="0.75" header="0.3" footer="0.3"/>
  <pageSetup paperSize="9" firstPageNumber="2147483648" orientation="portrait"/>
  <tableParts count="1">
    <tablePart r:id="rId1"/>
  </tableParts>
  <extLst>
    <ext xmlns:x14="http://schemas.microsoft.com/office/spreadsheetml/2009/9/main" uri="{CCE6A557-97BC-4b89-ADB6-D9C93CAAB3DF}">
      <x14:dataValidations xmlns:xm="http://schemas.microsoft.com/office/excel/2006/main" xWindow="1598" yWindow="339" count="2">
        <x14:dataValidation type="list" allowBlank="1" showInputMessage="1" showErrorMessage="1" xr:uid="{00000000-0002-0000-0600-00000A000000}">
          <x14:formula1>
            <xm:f>lists!$AF$2:$AF$10</xm:f>
          </x14:formula1>
          <xm:sqref>P5:P368</xm:sqref>
        </x14:dataValidation>
        <x14:dataValidation type="list" showInputMessage="1" showErrorMessage="1" xr:uid="{00000000-0002-0000-0600-00000B000000}">
          <x14:formula1>
            <xm:f>lists!$AH$2:$AH$11</xm:f>
          </x14:formula1>
          <xm:sqref>O5:O368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CC"/>
  </sheetPr>
  <dimension ref="A1:AF368"/>
  <sheetViews>
    <sheetView workbookViewId="0">
      <pane xSplit="2" ySplit="4" topLeftCell="C22" activePane="bottomRight" state="frozen"/>
      <selection activeCell="I5" sqref="I5"/>
      <selection pane="topRight"/>
      <selection pane="bottomLeft"/>
      <selection pane="bottomRight" activeCell="A369" sqref="A369:XFD507"/>
    </sheetView>
  </sheetViews>
  <sheetFormatPr baseColWidth="10" defaultColWidth="11.5" defaultRowHeight="15"/>
  <cols>
    <col min="1" max="1" width="7.6640625" style="1" bestFit="1" customWidth="1"/>
    <col min="2" max="2" width="22.5" style="1" customWidth="1"/>
    <col min="3" max="3" width="24.33203125" style="38" bestFit="1" customWidth="1"/>
    <col min="4" max="4" width="35" style="38" customWidth="1"/>
    <col min="5" max="5" width="31" style="38" bestFit="1" customWidth="1"/>
    <col min="6" max="6" width="43.5" style="38" customWidth="1"/>
    <col min="7" max="7" width="28.6640625" style="38" bestFit="1" customWidth="1"/>
    <col min="8" max="8" width="28.1640625" style="38" bestFit="1" customWidth="1"/>
    <col min="9" max="9" width="28.33203125" style="38" bestFit="1" customWidth="1"/>
    <col min="10" max="10" width="28.83203125" style="38" bestFit="1" customWidth="1"/>
    <col min="11" max="11" width="23.83203125" style="38" bestFit="1" customWidth="1"/>
    <col min="12" max="12" width="28.5" style="38" bestFit="1" customWidth="1"/>
    <col min="13" max="13" width="27.6640625" style="38" bestFit="1" customWidth="1"/>
    <col min="14" max="14" width="16.5" style="38" bestFit="1" customWidth="1"/>
    <col min="15" max="15" width="25.6640625" style="38" bestFit="1" customWidth="1"/>
    <col min="16" max="16" width="31.83203125" style="38" bestFit="1" customWidth="1"/>
    <col min="17" max="17" width="29.5" style="38" bestFit="1" customWidth="1"/>
    <col min="18" max="18" width="32.83203125" style="38" customWidth="1"/>
    <col min="19" max="19" width="24.1640625" style="38" customWidth="1"/>
    <col min="20" max="20" width="20.5" style="38" bestFit="1" customWidth="1"/>
    <col min="21" max="21" width="22.83203125" style="38" customWidth="1"/>
    <col min="22" max="22" width="20.83203125" style="38" bestFit="1" customWidth="1"/>
    <col min="23" max="23" width="29.33203125" style="38" bestFit="1" customWidth="1"/>
    <col min="24" max="24" width="22.83203125" style="38" bestFit="1" customWidth="1"/>
    <col min="25" max="25" width="20.5" style="38" bestFit="1" customWidth="1"/>
    <col min="26" max="26" width="22.33203125" style="38" customWidth="1"/>
    <col min="27" max="27" width="30.5" style="38" bestFit="1" customWidth="1"/>
    <col min="28" max="28" width="24" style="38" bestFit="1" customWidth="1"/>
    <col min="29" max="29" width="28.83203125" style="38" bestFit="1" customWidth="1"/>
    <col min="30" max="30" width="17.33203125" style="38" bestFit="1" customWidth="1"/>
    <col min="31" max="31" width="28.1640625" style="38" customWidth="1"/>
    <col min="32" max="32" width="26.5" style="38" bestFit="1" customWidth="1"/>
    <col min="33" max="33" width="29.1640625" style="38" customWidth="1"/>
    <col min="34" max="16384" width="11.5" style="38"/>
  </cols>
  <sheetData>
    <row r="1" spans="1:32" ht="17">
      <c r="A1" s="1" t="s">
        <v>85</v>
      </c>
      <c r="B1" s="31" t="s">
        <v>135</v>
      </c>
      <c r="C1" s="69" t="s">
        <v>87</v>
      </c>
      <c r="D1" s="46" t="s">
        <v>87</v>
      </c>
      <c r="E1" s="46" t="s">
        <v>87</v>
      </c>
      <c r="F1" s="46" t="s">
        <v>87</v>
      </c>
      <c r="G1" s="46" t="s">
        <v>87</v>
      </c>
      <c r="H1" s="46" t="s">
        <v>87</v>
      </c>
      <c r="I1" s="46" t="s">
        <v>87</v>
      </c>
      <c r="J1" s="46" t="s">
        <v>87</v>
      </c>
      <c r="K1" s="46" t="s">
        <v>87</v>
      </c>
      <c r="L1" s="46" t="s">
        <v>87</v>
      </c>
      <c r="M1" s="46" t="s">
        <v>87</v>
      </c>
      <c r="N1" s="46" t="s">
        <v>87</v>
      </c>
      <c r="O1" s="46" t="s">
        <v>87</v>
      </c>
      <c r="P1" s="46" t="s">
        <v>87</v>
      </c>
      <c r="Q1" s="46" t="s">
        <v>87</v>
      </c>
      <c r="R1" s="46" t="s">
        <v>87</v>
      </c>
      <c r="S1" s="46" t="s">
        <v>87</v>
      </c>
      <c r="T1" s="46" t="s">
        <v>87</v>
      </c>
      <c r="U1" s="46" t="s">
        <v>87</v>
      </c>
      <c r="V1" s="46" t="s">
        <v>87</v>
      </c>
      <c r="W1" s="46" t="s">
        <v>87</v>
      </c>
      <c r="X1" s="46" t="s">
        <v>87</v>
      </c>
      <c r="Y1" s="46" t="s">
        <v>87</v>
      </c>
      <c r="Z1" s="46" t="s">
        <v>87</v>
      </c>
      <c r="AA1" s="46" t="s">
        <v>87</v>
      </c>
      <c r="AB1" s="46" t="s">
        <v>87</v>
      </c>
      <c r="AC1" s="46" t="s">
        <v>87</v>
      </c>
      <c r="AD1" s="46" t="s">
        <v>87</v>
      </c>
      <c r="AE1" s="46" t="s">
        <v>87</v>
      </c>
      <c r="AF1" s="46" t="s">
        <v>87</v>
      </c>
    </row>
    <row r="2" spans="1:32" s="57" customFormat="1" ht="34">
      <c r="A2" s="57" t="s">
        <v>88</v>
      </c>
      <c r="B2" s="58" t="s">
        <v>135</v>
      </c>
      <c r="C2" s="70" t="s">
        <v>286</v>
      </c>
      <c r="D2" s="71" t="s">
        <v>287</v>
      </c>
      <c r="E2" s="9" t="s">
        <v>288</v>
      </c>
      <c r="F2" s="57" t="s">
        <v>89</v>
      </c>
      <c r="G2" s="57" t="s">
        <v>289</v>
      </c>
      <c r="H2" s="57" t="s">
        <v>290</v>
      </c>
      <c r="I2" s="57" t="s">
        <v>291</v>
      </c>
      <c r="J2" s="57" t="s">
        <v>292</v>
      </c>
      <c r="K2" s="57" t="s">
        <v>293</v>
      </c>
      <c r="L2" s="72" t="s">
        <v>90</v>
      </c>
      <c r="M2" s="57" t="s">
        <v>89</v>
      </c>
      <c r="N2" s="57" t="s">
        <v>294</v>
      </c>
      <c r="O2" s="57" t="s">
        <v>293</v>
      </c>
      <c r="P2" s="57" t="s">
        <v>295</v>
      </c>
      <c r="Q2" s="57" t="s">
        <v>296</v>
      </c>
      <c r="R2" s="72" t="s">
        <v>90</v>
      </c>
      <c r="S2" s="57" t="s">
        <v>297</v>
      </c>
      <c r="T2" s="57" t="s">
        <v>297</v>
      </c>
      <c r="U2" s="57" t="s">
        <v>298</v>
      </c>
      <c r="V2" s="57" t="s">
        <v>299</v>
      </c>
      <c r="W2" s="57" t="s">
        <v>300</v>
      </c>
      <c r="X2" s="57" t="s">
        <v>298</v>
      </c>
      <c r="Y2" s="72" t="s">
        <v>90</v>
      </c>
      <c r="Z2" s="57" t="s">
        <v>301</v>
      </c>
      <c r="AA2" s="57" t="s">
        <v>302</v>
      </c>
      <c r="AB2" s="72" t="s">
        <v>90</v>
      </c>
      <c r="AC2" s="57" t="s">
        <v>303</v>
      </c>
      <c r="AD2" s="57" t="s">
        <v>89</v>
      </c>
      <c r="AE2" s="57" t="s">
        <v>304</v>
      </c>
      <c r="AF2" s="57" t="s">
        <v>89</v>
      </c>
    </row>
    <row r="3" spans="1:32" ht="116.25" customHeight="1">
      <c r="A3" s="38" t="s">
        <v>92</v>
      </c>
      <c r="B3" s="46" t="s">
        <v>164</v>
      </c>
      <c r="C3" s="73" t="s">
        <v>305</v>
      </c>
      <c r="D3" s="74" t="s">
        <v>306</v>
      </c>
      <c r="E3" s="73" t="s">
        <v>307</v>
      </c>
      <c r="F3" s="38" t="s">
        <v>308</v>
      </c>
      <c r="G3" s="38" t="s">
        <v>309</v>
      </c>
      <c r="H3" s="38" t="s">
        <v>310</v>
      </c>
      <c r="I3" s="38" t="s">
        <v>311</v>
      </c>
      <c r="J3" s="38" t="s">
        <v>312</v>
      </c>
      <c r="K3" s="38" t="s">
        <v>313</v>
      </c>
      <c r="L3" s="38" t="s">
        <v>314</v>
      </c>
      <c r="M3" s="38" t="s">
        <v>315</v>
      </c>
      <c r="N3" s="38" t="s">
        <v>316</v>
      </c>
      <c r="O3" s="38" t="s">
        <v>317</v>
      </c>
      <c r="P3" s="38" t="s">
        <v>318</v>
      </c>
      <c r="Q3" s="38" t="s">
        <v>319</v>
      </c>
      <c r="R3" s="38" t="s">
        <v>320</v>
      </c>
      <c r="S3" s="38" t="s">
        <v>321</v>
      </c>
      <c r="T3" s="38" t="s">
        <v>322</v>
      </c>
      <c r="U3" s="38" t="s">
        <v>323</v>
      </c>
      <c r="V3" s="38" t="s">
        <v>324</v>
      </c>
      <c r="W3" s="38" t="s">
        <v>325</v>
      </c>
      <c r="X3" s="38" t="s">
        <v>326</v>
      </c>
      <c r="Y3" s="38" t="s">
        <v>327</v>
      </c>
      <c r="Z3" s="38" t="s">
        <v>328</v>
      </c>
      <c r="AA3" s="38" t="s">
        <v>329</v>
      </c>
      <c r="AB3" s="38" t="s">
        <v>330</v>
      </c>
      <c r="AC3" s="38" t="s">
        <v>331</v>
      </c>
      <c r="AD3" s="38" t="s">
        <v>332</v>
      </c>
      <c r="AE3" s="38" t="s">
        <v>333</v>
      </c>
      <c r="AF3" s="38" t="s">
        <v>334</v>
      </c>
    </row>
    <row r="4" spans="1:32" ht="32">
      <c r="A4" s="48" t="s">
        <v>104</v>
      </c>
      <c r="B4" s="49" t="s">
        <v>105</v>
      </c>
      <c r="C4" s="75" t="s">
        <v>335</v>
      </c>
      <c r="D4" s="76" t="s">
        <v>336</v>
      </c>
      <c r="E4" s="77" t="s">
        <v>337</v>
      </c>
      <c r="F4" s="77" t="s">
        <v>338</v>
      </c>
      <c r="G4" s="77" t="s">
        <v>339</v>
      </c>
      <c r="H4" s="77" t="s">
        <v>340</v>
      </c>
      <c r="I4" s="77" t="s">
        <v>341</v>
      </c>
      <c r="J4" s="77" t="s">
        <v>342</v>
      </c>
      <c r="K4" s="77" t="s">
        <v>343</v>
      </c>
      <c r="L4" s="77" t="s">
        <v>344</v>
      </c>
      <c r="M4" s="77" t="s">
        <v>345</v>
      </c>
      <c r="N4" s="77" t="s">
        <v>346</v>
      </c>
      <c r="O4" s="77" t="s">
        <v>347</v>
      </c>
      <c r="P4" s="77" t="s">
        <v>348</v>
      </c>
      <c r="Q4" s="77" t="s">
        <v>349</v>
      </c>
      <c r="R4" s="77" t="s">
        <v>350</v>
      </c>
      <c r="S4" s="77" t="s">
        <v>351</v>
      </c>
      <c r="T4" s="77" t="s">
        <v>352</v>
      </c>
      <c r="U4" s="77" t="s">
        <v>353</v>
      </c>
      <c r="V4" s="77" t="s">
        <v>354</v>
      </c>
      <c r="W4" s="77" t="s">
        <v>355</v>
      </c>
      <c r="X4" s="77" t="s">
        <v>356</v>
      </c>
      <c r="Y4" s="77" t="s">
        <v>357</v>
      </c>
      <c r="Z4" s="77" t="s">
        <v>358</v>
      </c>
      <c r="AA4" s="77" t="s">
        <v>359</v>
      </c>
      <c r="AB4" s="77" t="s">
        <v>360</v>
      </c>
      <c r="AC4" s="77" t="s">
        <v>361</v>
      </c>
      <c r="AD4" s="77" t="s">
        <v>362</v>
      </c>
      <c r="AE4" s="77" t="s">
        <v>363</v>
      </c>
      <c r="AF4" s="77" t="s">
        <v>364</v>
      </c>
    </row>
    <row r="5" spans="1:32" ht="16">
      <c r="A5" s="1" t="s">
        <v>116</v>
      </c>
      <c r="B5" s="1" t="str">
        <f>samples_g[[#This Row],[alias]]</f>
        <v>sam_60088</v>
      </c>
      <c r="C5" s="73"/>
      <c r="I5" s="78"/>
      <c r="O5" s="79"/>
    </row>
    <row r="6" spans="1:32" ht="16">
      <c r="A6" s="1" t="s">
        <v>116</v>
      </c>
      <c r="B6" s="1" t="str">
        <f>samples_g[[#This Row],[alias]]</f>
        <v>sam_60089</v>
      </c>
      <c r="C6" s="73"/>
      <c r="D6" s="74"/>
      <c r="E6" s="39"/>
      <c r="I6" s="78"/>
      <c r="O6" s="79"/>
    </row>
    <row r="7" spans="1:32" ht="16">
      <c r="A7" s="1" t="s">
        <v>116</v>
      </c>
      <c r="B7" s="1" t="str">
        <f>samples_g[[#This Row],[alias]]</f>
        <v>sam_60090</v>
      </c>
      <c r="C7" s="73"/>
    </row>
    <row r="8" spans="1:32" ht="16">
      <c r="A8" s="1" t="s">
        <v>116</v>
      </c>
      <c r="B8" s="1" t="str">
        <f>samples_g[[#This Row],[alias]]</f>
        <v>sam_60091</v>
      </c>
      <c r="C8" s="73"/>
    </row>
    <row r="9" spans="1:32" ht="16">
      <c r="A9" s="1" t="s">
        <v>116</v>
      </c>
      <c r="B9" s="1" t="str">
        <f>samples_g[[#This Row],[alias]]</f>
        <v>sam_60092</v>
      </c>
      <c r="C9" s="73"/>
      <c r="D9" s="74"/>
      <c r="E9" s="39"/>
    </row>
    <row r="10" spans="1:32" ht="16">
      <c r="A10" s="1" t="s">
        <v>116</v>
      </c>
      <c r="B10" s="1" t="str">
        <f>samples_g[[#This Row],[alias]]</f>
        <v>sam_60093</v>
      </c>
      <c r="C10" s="73"/>
    </row>
    <row r="11" spans="1:32" ht="16">
      <c r="A11" s="1" t="s">
        <v>116</v>
      </c>
      <c r="B11" s="1" t="str">
        <f>samples_g[[#This Row],[alias]]</f>
        <v>sam_60094</v>
      </c>
      <c r="C11" s="73"/>
      <c r="E11" s="39"/>
    </row>
    <row r="12" spans="1:32" ht="16">
      <c r="A12" s="1" t="s">
        <v>116</v>
      </c>
      <c r="B12" s="1" t="str">
        <f>samples_g[[#This Row],[alias]]</f>
        <v>sam_60095</v>
      </c>
      <c r="C12" s="73"/>
      <c r="D12" s="74"/>
      <c r="E12" s="39"/>
    </row>
    <row r="13" spans="1:32" ht="16">
      <c r="A13" s="1" t="s">
        <v>116</v>
      </c>
      <c r="B13" s="1" t="str">
        <f>samples_g[[#This Row],[alias]]</f>
        <v>sam_60096</v>
      </c>
      <c r="C13" s="73"/>
      <c r="D13" s="74"/>
      <c r="E13" s="39"/>
    </row>
    <row r="14" spans="1:32" ht="16">
      <c r="A14" s="1" t="s">
        <v>116</v>
      </c>
      <c r="B14" s="1" t="str">
        <f>samples_g[[#This Row],[alias]]</f>
        <v>sam_60097</v>
      </c>
      <c r="C14" s="73"/>
      <c r="D14" s="74"/>
      <c r="E14" s="39"/>
    </row>
    <row r="15" spans="1:32" ht="16">
      <c r="A15" s="1" t="s">
        <v>116</v>
      </c>
      <c r="B15" s="1" t="str">
        <f>samples_g[[#This Row],[alias]]</f>
        <v>sam_60098</v>
      </c>
      <c r="C15" s="73"/>
    </row>
    <row r="16" spans="1:32" ht="16">
      <c r="A16" s="1" t="s">
        <v>116</v>
      </c>
      <c r="B16" s="1" t="str">
        <f>samples_g[[#This Row],[alias]]</f>
        <v>sam_60099</v>
      </c>
      <c r="C16" s="73"/>
      <c r="D16" s="74"/>
      <c r="E16" s="39"/>
    </row>
    <row r="17" spans="1:5" ht="16">
      <c r="A17" s="1" t="s">
        <v>116</v>
      </c>
      <c r="B17" s="1" t="str">
        <f>samples_g[[#This Row],[alias]]</f>
        <v>sam_60100</v>
      </c>
      <c r="C17" s="73"/>
      <c r="D17" s="74"/>
      <c r="E17" s="39"/>
    </row>
    <row r="18" spans="1:5" ht="16">
      <c r="A18" s="1" t="s">
        <v>116</v>
      </c>
      <c r="B18" s="1" t="str">
        <f>samples_g[[#This Row],[alias]]</f>
        <v>sam_60101</v>
      </c>
      <c r="C18" s="73"/>
    </row>
    <row r="19" spans="1:5" ht="16">
      <c r="A19" s="1" t="s">
        <v>116</v>
      </c>
      <c r="B19" s="1" t="str">
        <f>samples_g[[#This Row],[alias]]</f>
        <v>sam_60102</v>
      </c>
      <c r="C19" s="73"/>
    </row>
    <row r="20" spans="1:5" ht="16">
      <c r="A20" s="1" t="s">
        <v>116</v>
      </c>
      <c r="B20" s="1" t="str">
        <f>samples_g[[#This Row],[alias]]</f>
        <v>sam_60103</v>
      </c>
      <c r="C20" s="73"/>
    </row>
    <row r="21" spans="1:5" ht="16">
      <c r="A21" s="1" t="s">
        <v>116</v>
      </c>
      <c r="B21" s="1" t="str">
        <f>samples_g[[#This Row],[alias]]</f>
        <v>sam_60104</v>
      </c>
      <c r="C21" s="73"/>
      <c r="E21" s="39"/>
    </row>
    <row r="22" spans="1:5" ht="16">
      <c r="A22" s="1" t="s">
        <v>116</v>
      </c>
      <c r="B22" s="1" t="str">
        <f>samples_g[[#This Row],[alias]]</f>
        <v>sam_60105</v>
      </c>
      <c r="C22" s="73"/>
    </row>
    <row r="23" spans="1:5" ht="16">
      <c r="A23" s="1" t="s">
        <v>116</v>
      </c>
      <c r="B23" s="1" t="str">
        <f>samples_g[[#This Row],[alias]]</f>
        <v>sam_60106</v>
      </c>
      <c r="C23" s="73"/>
      <c r="D23" s="74"/>
      <c r="E23" s="39"/>
    </row>
    <row r="24" spans="1:5" ht="16">
      <c r="A24" s="1" t="s">
        <v>116</v>
      </c>
      <c r="B24" s="1" t="str">
        <f>samples_g[[#This Row],[alias]]</f>
        <v>sam_60107</v>
      </c>
      <c r="C24" s="73"/>
      <c r="D24" s="74"/>
      <c r="E24" s="39"/>
    </row>
    <row r="25" spans="1:5">
      <c r="A25" s="1" t="s">
        <v>116</v>
      </c>
      <c r="B25" s="1" t="str">
        <f>samples_g[[#This Row],[alias]]</f>
        <v>sam_60108</v>
      </c>
    </row>
    <row r="26" spans="1:5">
      <c r="A26" s="1" t="s">
        <v>116</v>
      </c>
      <c r="B26" s="1" t="str">
        <f>samples_g[[#This Row],[alias]]</f>
        <v>sam_60109</v>
      </c>
    </row>
    <row r="27" spans="1:5">
      <c r="A27" s="1" t="s">
        <v>116</v>
      </c>
      <c r="B27" s="1" t="str">
        <f>samples_g[[#This Row],[alias]]</f>
        <v>sam_60110</v>
      </c>
    </row>
    <row r="28" spans="1:5">
      <c r="A28" s="1" t="s">
        <v>116</v>
      </c>
      <c r="B28" s="1" t="str">
        <f>samples_g[[#This Row],[alias]]</f>
        <v>sam_60111</v>
      </c>
    </row>
    <row r="29" spans="1:5">
      <c r="A29" s="1" t="s">
        <v>116</v>
      </c>
      <c r="B29" s="1" t="str">
        <f>samples_g[[#This Row],[alias]]</f>
        <v>sam_60112</v>
      </c>
    </row>
    <row r="30" spans="1:5">
      <c r="A30" s="1" t="s">
        <v>116</v>
      </c>
      <c r="B30" s="1" t="str">
        <f>samples_g[[#This Row],[alias]]</f>
        <v>sam_60113</v>
      </c>
    </row>
    <row r="31" spans="1:5">
      <c r="A31" s="1" t="s">
        <v>116</v>
      </c>
      <c r="B31" s="1" t="str">
        <f>samples_g[[#This Row],[alias]]</f>
        <v>sam_60114</v>
      </c>
    </row>
    <row r="32" spans="1:5">
      <c r="A32" s="1" t="s">
        <v>116</v>
      </c>
      <c r="B32" s="1" t="str">
        <f>samples_g[[#This Row],[alias]]</f>
        <v>sam_60115</v>
      </c>
    </row>
    <row r="33" spans="1:2">
      <c r="A33" s="1" t="s">
        <v>116</v>
      </c>
      <c r="B33" s="1" t="str">
        <f>samples_g[[#This Row],[alias]]</f>
        <v>sam_60116</v>
      </c>
    </row>
    <row r="34" spans="1:2">
      <c r="A34" s="1" t="s">
        <v>116</v>
      </c>
      <c r="B34" s="1" t="str">
        <f>samples_g[[#This Row],[alias]]</f>
        <v>sam_60117</v>
      </c>
    </row>
    <row r="35" spans="1:2">
      <c r="A35" s="1" t="s">
        <v>116</v>
      </c>
      <c r="B35" s="1" t="str">
        <f>samples_g[[#This Row],[alias]]</f>
        <v>sam_60118</v>
      </c>
    </row>
    <row r="36" spans="1:2">
      <c r="A36" s="1" t="s">
        <v>116</v>
      </c>
      <c r="B36" s="1" t="str">
        <f>samples_g[[#This Row],[alias]]</f>
        <v>sam_60119</v>
      </c>
    </row>
    <row r="37" spans="1:2">
      <c r="A37" s="1" t="s">
        <v>116</v>
      </c>
      <c r="B37" s="1" t="str">
        <f>samples_g[[#This Row],[alias]]</f>
        <v>sam_60120</v>
      </c>
    </row>
    <row r="38" spans="1:2">
      <c r="A38" s="1" t="s">
        <v>116</v>
      </c>
      <c r="B38" s="1" t="str">
        <f>samples_g[[#This Row],[alias]]</f>
        <v>sam_60121</v>
      </c>
    </row>
    <row r="39" spans="1:2">
      <c r="A39" s="1" t="s">
        <v>116</v>
      </c>
      <c r="B39" s="1" t="str">
        <f>samples_g[[#This Row],[alias]]</f>
        <v>sam_60122</v>
      </c>
    </row>
    <row r="40" spans="1:2">
      <c r="A40" s="1" t="s">
        <v>116</v>
      </c>
      <c r="B40" s="1" t="str">
        <f>samples_g[[#This Row],[alias]]</f>
        <v>sam_60123</v>
      </c>
    </row>
    <row r="41" spans="1:2">
      <c r="A41" s="1" t="s">
        <v>116</v>
      </c>
      <c r="B41" s="1" t="str">
        <f>samples_g[[#This Row],[alias]]</f>
        <v>sam_60124</v>
      </c>
    </row>
    <row r="42" spans="1:2">
      <c r="A42" s="1" t="s">
        <v>116</v>
      </c>
      <c r="B42" s="1" t="str">
        <f>samples_g[[#This Row],[alias]]</f>
        <v>sam_60125</v>
      </c>
    </row>
    <row r="43" spans="1:2">
      <c r="A43" s="1" t="s">
        <v>116</v>
      </c>
      <c r="B43" s="1" t="str">
        <f>samples_g[[#This Row],[alias]]</f>
        <v>sam_60126</v>
      </c>
    </row>
    <row r="44" spans="1:2">
      <c r="A44" s="1" t="s">
        <v>116</v>
      </c>
      <c r="B44" s="1" t="str">
        <f>samples_g[[#This Row],[alias]]</f>
        <v>sam_60127</v>
      </c>
    </row>
    <row r="45" spans="1:2">
      <c r="A45" s="1" t="s">
        <v>116</v>
      </c>
      <c r="B45" s="1" t="str">
        <f>samples_g[[#This Row],[alias]]</f>
        <v>sam_60128</v>
      </c>
    </row>
    <row r="46" spans="1:2">
      <c r="A46" s="1" t="s">
        <v>116</v>
      </c>
      <c r="B46" s="1" t="str">
        <f>samples_g[[#This Row],[alias]]</f>
        <v>sam_60129</v>
      </c>
    </row>
    <row r="47" spans="1:2">
      <c r="A47" s="1" t="s">
        <v>116</v>
      </c>
      <c r="B47" s="1" t="str">
        <f>samples_g[[#This Row],[alias]]</f>
        <v>sam_60130</v>
      </c>
    </row>
    <row r="48" spans="1:2">
      <c r="A48" s="1" t="s">
        <v>116</v>
      </c>
      <c r="B48" s="1" t="str">
        <f>samples_g[[#This Row],[alias]]</f>
        <v>sam_60131</v>
      </c>
    </row>
    <row r="49" spans="1:2">
      <c r="A49" s="1" t="s">
        <v>116</v>
      </c>
      <c r="B49" s="1" t="str">
        <f>samples_g[[#This Row],[alias]]</f>
        <v>sam_60132</v>
      </c>
    </row>
    <row r="50" spans="1:2">
      <c r="A50" s="1" t="s">
        <v>116</v>
      </c>
      <c r="B50" s="1" t="str">
        <f>samples_g[[#This Row],[alias]]</f>
        <v>sam_60133</v>
      </c>
    </row>
    <row r="51" spans="1:2">
      <c r="A51" s="1" t="s">
        <v>116</v>
      </c>
      <c r="B51" s="1" t="str">
        <f>samples_g[[#This Row],[alias]]</f>
        <v>sam_60134</v>
      </c>
    </row>
    <row r="52" spans="1:2">
      <c r="A52" s="1" t="s">
        <v>116</v>
      </c>
      <c r="B52" s="1" t="str">
        <f>samples_g[[#This Row],[alias]]</f>
        <v>sam_60135</v>
      </c>
    </row>
    <row r="53" spans="1:2">
      <c r="A53" s="1" t="s">
        <v>116</v>
      </c>
      <c r="B53" s="1" t="str">
        <f>samples_g[[#This Row],[alias]]</f>
        <v>sam_60136</v>
      </c>
    </row>
    <row r="54" spans="1:2">
      <c r="A54" s="1" t="s">
        <v>116</v>
      </c>
      <c r="B54" s="1" t="str">
        <f>samples_g[[#This Row],[alias]]</f>
        <v>sam_60137</v>
      </c>
    </row>
    <row r="55" spans="1:2">
      <c r="A55" s="1" t="s">
        <v>116</v>
      </c>
      <c r="B55" s="1" t="str">
        <f>samples_g[[#This Row],[alias]]</f>
        <v>sam_60138</v>
      </c>
    </row>
    <row r="56" spans="1:2">
      <c r="A56" s="1" t="s">
        <v>116</v>
      </c>
      <c r="B56" s="1" t="str">
        <f>samples_g[[#This Row],[alias]]</f>
        <v>sam_60139</v>
      </c>
    </row>
    <row r="57" spans="1:2">
      <c r="A57" s="1" t="s">
        <v>116</v>
      </c>
      <c r="B57" s="1" t="str">
        <f>samples_g[[#This Row],[alias]]</f>
        <v>sam_60140</v>
      </c>
    </row>
    <row r="58" spans="1:2">
      <c r="A58" s="1" t="s">
        <v>116</v>
      </c>
      <c r="B58" s="1" t="str">
        <f>samples_g[[#This Row],[alias]]</f>
        <v>sam_60141</v>
      </c>
    </row>
    <row r="59" spans="1:2">
      <c r="A59" s="1" t="s">
        <v>116</v>
      </c>
      <c r="B59" s="1" t="str">
        <f>samples_g[[#This Row],[alias]]</f>
        <v>sam_60142</v>
      </c>
    </row>
    <row r="60" spans="1:2">
      <c r="A60" s="1" t="s">
        <v>116</v>
      </c>
      <c r="B60" s="1" t="str">
        <f>samples_g[[#This Row],[alias]]</f>
        <v>sam_60143</v>
      </c>
    </row>
    <row r="61" spans="1:2">
      <c r="A61" s="1" t="s">
        <v>116</v>
      </c>
      <c r="B61" s="1" t="str">
        <f>samples_g[[#This Row],[alias]]</f>
        <v>sam_60144</v>
      </c>
    </row>
    <row r="62" spans="1:2">
      <c r="A62" s="1" t="s">
        <v>116</v>
      </c>
      <c r="B62" s="1" t="str">
        <f>samples_g[[#This Row],[alias]]</f>
        <v>sam_60145</v>
      </c>
    </row>
    <row r="63" spans="1:2">
      <c r="A63" s="1" t="s">
        <v>116</v>
      </c>
      <c r="B63" s="1" t="str">
        <f>samples_g[[#This Row],[alias]]</f>
        <v>sam_60146</v>
      </c>
    </row>
    <row r="64" spans="1:2">
      <c r="A64" s="1" t="s">
        <v>116</v>
      </c>
      <c r="B64" s="1" t="str">
        <f>samples_g[[#This Row],[alias]]</f>
        <v>sam_60147</v>
      </c>
    </row>
    <row r="65" spans="1:2">
      <c r="A65" s="1" t="s">
        <v>116</v>
      </c>
      <c r="B65" s="1" t="str">
        <f>samples_g[[#This Row],[alias]]</f>
        <v>sam_60148</v>
      </c>
    </row>
    <row r="66" spans="1:2">
      <c r="A66" s="1" t="s">
        <v>116</v>
      </c>
      <c r="B66" s="1" t="str">
        <f>samples_g[[#This Row],[alias]]</f>
        <v>sam_60149</v>
      </c>
    </row>
    <row r="67" spans="1:2">
      <c r="A67" s="1" t="s">
        <v>116</v>
      </c>
      <c r="B67" s="1" t="str">
        <f>samples_g[[#This Row],[alias]]</f>
        <v>sam_60150</v>
      </c>
    </row>
    <row r="68" spans="1:2">
      <c r="A68" s="1" t="s">
        <v>116</v>
      </c>
      <c r="B68" s="1" t="str">
        <f>samples_g[[#This Row],[alias]]</f>
        <v>sam_60151</v>
      </c>
    </row>
    <row r="69" spans="1:2">
      <c r="A69" s="1" t="s">
        <v>116</v>
      </c>
      <c r="B69" s="1" t="str">
        <f>samples_g[[#This Row],[alias]]</f>
        <v>sam_60152</v>
      </c>
    </row>
    <row r="70" spans="1:2">
      <c r="A70" s="1" t="s">
        <v>116</v>
      </c>
      <c r="B70" s="1" t="str">
        <f>samples_g[[#This Row],[alias]]</f>
        <v>sam_60153</v>
      </c>
    </row>
    <row r="71" spans="1:2">
      <c r="A71" s="1" t="s">
        <v>116</v>
      </c>
      <c r="B71" s="1" t="str">
        <f>samples_g[[#This Row],[alias]]</f>
        <v>sam_60154</v>
      </c>
    </row>
    <row r="72" spans="1:2">
      <c r="A72" s="1" t="s">
        <v>116</v>
      </c>
      <c r="B72" s="1" t="str">
        <f>samples_g[[#This Row],[alias]]</f>
        <v>sam_60155</v>
      </c>
    </row>
    <row r="73" spans="1:2">
      <c r="A73" s="1" t="s">
        <v>116</v>
      </c>
      <c r="B73" s="1" t="str">
        <f>samples_g[[#This Row],[alias]]</f>
        <v>sam_60156</v>
      </c>
    </row>
    <row r="74" spans="1:2">
      <c r="A74" s="1" t="s">
        <v>116</v>
      </c>
      <c r="B74" s="1" t="str">
        <f>samples_g[[#This Row],[alias]]</f>
        <v>sam_60157</v>
      </c>
    </row>
    <row r="75" spans="1:2">
      <c r="A75" s="1" t="s">
        <v>116</v>
      </c>
      <c r="B75" s="1" t="str">
        <f>samples_g[[#This Row],[alias]]</f>
        <v>sam_60158</v>
      </c>
    </row>
    <row r="76" spans="1:2">
      <c r="A76" s="1" t="s">
        <v>116</v>
      </c>
      <c r="B76" s="1" t="str">
        <f>samples_g[[#This Row],[alias]]</f>
        <v>sam_60159</v>
      </c>
    </row>
    <row r="77" spans="1:2">
      <c r="A77" s="1" t="s">
        <v>116</v>
      </c>
      <c r="B77" s="1" t="str">
        <f>samples_g[[#This Row],[alias]]</f>
        <v>sam_60160</v>
      </c>
    </row>
    <row r="78" spans="1:2">
      <c r="A78" s="1" t="s">
        <v>116</v>
      </c>
      <c r="B78" s="1" t="str">
        <f>samples_g[[#This Row],[alias]]</f>
        <v>sam_60161</v>
      </c>
    </row>
    <row r="79" spans="1:2">
      <c r="A79" s="1" t="s">
        <v>116</v>
      </c>
      <c r="B79" s="1" t="str">
        <f>samples_g[[#This Row],[alias]]</f>
        <v>sam_60162</v>
      </c>
    </row>
    <row r="80" spans="1:2">
      <c r="A80" s="1" t="s">
        <v>116</v>
      </c>
      <c r="B80" s="1" t="str">
        <f>samples_g[[#This Row],[alias]]</f>
        <v>sam_60163</v>
      </c>
    </row>
    <row r="81" spans="1:2">
      <c r="A81" s="1" t="s">
        <v>116</v>
      </c>
      <c r="B81" s="1" t="str">
        <f>samples_g[[#This Row],[alias]]</f>
        <v>sam_60164</v>
      </c>
    </row>
    <row r="82" spans="1:2">
      <c r="A82" s="1" t="s">
        <v>116</v>
      </c>
      <c r="B82" s="1" t="str">
        <f>samples_g[[#This Row],[alias]]</f>
        <v>sam_60165</v>
      </c>
    </row>
    <row r="83" spans="1:2">
      <c r="A83" s="1" t="s">
        <v>116</v>
      </c>
      <c r="B83" s="1" t="str">
        <f>samples_g[[#This Row],[alias]]</f>
        <v>sam_60166</v>
      </c>
    </row>
    <row r="84" spans="1:2">
      <c r="A84" s="1" t="s">
        <v>116</v>
      </c>
      <c r="B84" s="1" t="str">
        <f>samples_g[[#This Row],[alias]]</f>
        <v>sam_60167</v>
      </c>
    </row>
    <row r="85" spans="1:2">
      <c r="A85" s="1" t="s">
        <v>116</v>
      </c>
      <c r="B85" s="1" t="str">
        <f>samples_g[[#This Row],[alias]]</f>
        <v>sam_60168</v>
      </c>
    </row>
    <row r="86" spans="1:2">
      <c r="A86" s="1" t="s">
        <v>116</v>
      </c>
      <c r="B86" s="1" t="str">
        <f>samples_g[[#This Row],[alias]]</f>
        <v>sam_60169</v>
      </c>
    </row>
    <row r="87" spans="1:2">
      <c r="A87" s="1" t="s">
        <v>116</v>
      </c>
      <c r="B87" s="1" t="str">
        <f>samples_g[[#This Row],[alias]]</f>
        <v>sam_60171</v>
      </c>
    </row>
    <row r="88" spans="1:2">
      <c r="A88" s="1" t="s">
        <v>116</v>
      </c>
      <c r="B88" s="1" t="str">
        <f>samples_g[[#This Row],[alias]]</f>
        <v>sam_60172</v>
      </c>
    </row>
    <row r="89" spans="1:2">
      <c r="A89" s="1" t="s">
        <v>116</v>
      </c>
      <c r="B89" s="1" t="str">
        <f>samples_g[[#This Row],[alias]]</f>
        <v>sam_60173</v>
      </c>
    </row>
    <row r="90" spans="1:2">
      <c r="A90" s="1" t="s">
        <v>116</v>
      </c>
      <c r="B90" s="1" t="str">
        <f>samples_g[[#This Row],[alias]]</f>
        <v>sam_60174</v>
      </c>
    </row>
    <row r="91" spans="1:2">
      <c r="A91" s="1" t="s">
        <v>116</v>
      </c>
      <c r="B91" s="1" t="str">
        <f>samples_g[[#This Row],[alias]]</f>
        <v>sam_60175</v>
      </c>
    </row>
    <row r="92" spans="1:2">
      <c r="A92" s="1" t="s">
        <v>116</v>
      </c>
      <c r="B92" s="1" t="str">
        <f>samples_g[[#This Row],[alias]]</f>
        <v>sam_60176</v>
      </c>
    </row>
    <row r="93" spans="1:2">
      <c r="A93" s="1" t="s">
        <v>116</v>
      </c>
      <c r="B93" s="1" t="str">
        <f>samples_g[[#This Row],[alias]]</f>
        <v>sam_60177</v>
      </c>
    </row>
    <row r="94" spans="1:2">
      <c r="A94" s="1" t="s">
        <v>116</v>
      </c>
      <c r="B94" s="1" t="str">
        <f>samples_g[[#This Row],[alias]]</f>
        <v>sam_60178</v>
      </c>
    </row>
    <row r="95" spans="1:2">
      <c r="A95" s="1" t="s">
        <v>116</v>
      </c>
      <c r="B95" s="1" t="str">
        <f>samples_g[[#This Row],[alias]]</f>
        <v>sam_60179</v>
      </c>
    </row>
    <row r="96" spans="1:2">
      <c r="A96" s="1" t="s">
        <v>116</v>
      </c>
      <c r="B96" s="1" t="str">
        <f>samples_g[[#This Row],[alias]]</f>
        <v>sam_60180</v>
      </c>
    </row>
    <row r="97" spans="1:2">
      <c r="A97" s="1" t="s">
        <v>116</v>
      </c>
      <c r="B97" s="1" t="str">
        <f>samples_g[[#This Row],[alias]]</f>
        <v>sam_60181</v>
      </c>
    </row>
    <row r="98" spans="1:2">
      <c r="A98" s="1" t="s">
        <v>116</v>
      </c>
      <c r="B98" s="1">
        <f>samples_g[[#This Row],[alias]]</f>
        <v>0</v>
      </c>
    </row>
    <row r="99" spans="1:2">
      <c r="A99" s="1" t="s">
        <v>116</v>
      </c>
      <c r="B99" s="1">
        <f>samples_g[[#This Row],[alias]]</f>
        <v>0</v>
      </c>
    </row>
    <row r="100" spans="1:2">
      <c r="A100" s="1" t="s">
        <v>116</v>
      </c>
      <c r="B100" s="1">
        <f>samples_g[[#This Row],[alias]]</f>
        <v>0</v>
      </c>
    </row>
    <row r="101" spans="1:2">
      <c r="A101" s="1" t="s">
        <v>116</v>
      </c>
      <c r="B101" s="1">
        <f>samples_g[[#This Row],[alias]]</f>
        <v>0</v>
      </c>
    </row>
    <row r="102" spans="1:2">
      <c r="A102" s="1" t="s">
        <v>116</v>
      </c>
      <c r="B102" s="1">
        <f>samples_g[[#This Row],[alias]]</f>
        <v>0</v>
      </c>
    </row>
    <row r="103" spans="1:2">
      <c r="A103" s="1" t="s">
        <v>116</v>
      </c>
      <c r="B103" s="1">
        <f>samples_g[[#This Row],[alias]]</f>
        <v>0</v>
      </c>
    </row>
    <row r="104" spans="1:2">
      <c r="A104" s="1" t="s">
        <v>116</v>
      </c>
      <c r="B104" s="1">
        <f>samples_g[[#This Row],[alias]]</f>
        <v>0</v>
      </c>
    </row>
    <row r="105" spans="1:2">
      <c r="A105" s="1" t="s">
        <v>116</v>
      </c>
      <c r="B105" s="1">
        <f>samples_g[[#This Row],[alias]]</f>
        <v>0</v>
      </c>
    </row>
    <row r="106" spans="1:2">
      <c r="A106" s="1" t="s">
        <v>116</v>
      </c>
      <c r="B106" s="1">
        <f>samples_g[[#This Row],[alias]]</f>
        <v>0</v>
      </c>
    </row>
    <row r="107" spans="1:2">
      <c r="A107" s="1" t="s">
        <v>116</v>
      </c>
      <c r="B107" s="1">
        <f>samples_g[[#This Row],[alias]]</f>
        <v>0</v>
      </c>
    </row>
    <row r="108" spans="1:2">
      <c r="A108" s="1" t="s">
        <v>116</v>
      </c>
      <c r="B108" s="1">
        <f>samples_g[[#This Row],[alias]]</f>
        <v>0</v>
      </c>
    </row>
    <row r="109" spans="1:2">
      <c r="A109" s="1" t="s">
        <v>116</v>
      </c>
      <c r="B109" s="1">
        <f>samples_g[[#This Row],[alias]]</f>
        <v>0</v>
      </c>
    </row>
    <row r="110" spans="1:2">
      <c r="A110" s="1" t="s">
        <v>116</v>
      </c>
      <c r="B110" s="1">
        <f>samples_g[[#This Row],[alias]]</f>
        <v>0</v>
      </c>
    </row>
    <row r="111" spans="1:2">
      <c r="A111" s="1" t="s">
        <v>116</v>
      </c>
      <c r="B111" s="1">
        <f>samples_g[[#This Row],[alias]]</f>
        <v>0</v>
      </c>
    </row>
    <row r="112" spans="1:2">
      <c r="A112" s="1" t="s">
        <v>116</v>
      </c>
      <c r="B112" s="1">
        <f>samples_g[[#This Row],[alias]]</f>
        <v>0</v>
      </c>
    </row>
    <row r="113" spans="1:2">
      <c r="A113" s="1" t="s">
        <v>116</v>
      </c>
      <c r="B113" s="1">
        <f>samples_g[[#This Row],[alias]]</f>
        <v>0</v>
      </c>
    </row>
    <row r="114" spans="1:2">
      <c r="A114" s="1" t="s">
        <v>116</v>
      </c>
      <c r="B114" s="1">
        <f>samples_g[[#This Row],[alias]]</f>
        <v>0</v>
      </c>
    </row>
    <row r="115" spans="1:2">
      <c r="A115" s="1" t="s">
        <v>116</v>
      </c>
      <c r="B115" s="1">
        <f>samples_g[[#This Row],[alias]]</f>
        <v>0</v>
      </c>
    </row>
    <row r="116" spans="1:2">
      <c r="A116" s="1" t="s">
        <v>116</v>
      </c>
      <c r="B116" s="1">
        <f>samples_g[[#This Row],[alias]]</f>
        <v>0</v>
      </c>
    </row>
    <row r="117" spans="1:2">
      <c r="A117" s="1" t="s">
        <v>116</v>
      </c>
      <c r="B117" s="1">
        <f>samples_g[[#This Row],[alias]]</f>
        <v>0</v>
      </c>
    </row>
    <row r="118" spans="1:2">
      <c r="A118" s="1" t="s">
        <v>116</v>
      </c>
      <c r="B118" s="1">
        <f>samples_g[[#This Row],[alias]]</f>
        <v>0</v>
      </c>
    </row>
    <row r="119" spans="1:2">
      <c r="A119" s="1" t="s">
        <v>116</v>
      </c>
      <c r="B119" s="1">
        <f>samples_g[[#This Row],[alias]]</f>
        <v>0</v>
      </c>
    </row>
    <row r="120" spans="1:2">
      <c r="A120" s="1" t="s">
        <v>116</v>
      </c>
      <c r="B120" s="1">
        <f>samples_g[[#This Row],[alias]]</f>
        <v>0</v>
      </c>
    </row>
    <row r="121" spans="1:2">
      <c r="A121" s="1" t="s">
        <v>116</v>
      </c>
      <c r="B121" s="1">
        <f>samples_g[[#This Row],[alias]]</f>
        <v>0</v>
      </c>
    </row>
    <row r="122" spans="1:2">
      <c r="A122" s="1" t="s">
        <v>116</v>
      </c>
      <c r="B122" s="1">
        <f>samples_g[[#This Row],[alias]]</f>
        <v>0</v>
      </c>
    </row>
    <row r="123" spans="1:2">
      <c r="A123" s="1" t="s">
        <v>116</v>
      </c>
      <c r="B123" s="1">
        <f>samples_g[[#This Row],[alias]]</f>
        <v>0</v>
      </c>
    </row>
    <row r="124" spans="1:2">
      <c r="A124" s="1" t="s">
        <v>116</v>
      </c>
      <c r="B124" s="1">
        <f>samples_g[[#This Row],[alias]]</f>
        <v>0</v>
      </c>
    </row>
    <row r="125" spans="1:2">
      <c r="A125" s="1" t="s">
        <v>116</v>
      </c>
      <c r="B125" s="1">
        <f>samples_g[[#This Row],[alias]]</f>
        <v>0</v>
      </c>
    </row>
    <row r="126" spans="1:2">
      <c r="A126" s="1" t="s">
        <v>116</v>
      </c>
      <c r="B126" s="1">
        <f>samples_g[[#This Row],[alias]]</f>
        <v>0</v>
      </c>
    </row>
    <row r="127" spans="1:2">
      <c r="A127" s="1" t="s">
        <v>116</v>
      </c>
      <c r="B127" s="1">
        <f>samples_g[[#This Row],[alias]]</f>
        <v>0</v>
      </c>
    </row>
    <row r="128" spans="1:2">
      <c r="A128" s="1" t="s">
        <v>116</v>
      </c>
      <c r="B128" s="1">
        <f>samples_g[[#This Row],[alias]]</f>
        <v>0</v>
      </c>
    </row>
    <row r="129" spans="1:2">
      <c r="A129" s="1" t="s">
        <v>116</v>
      </c>
      <c r="B129" s="1">
        <f>samples_g[[#This Row],[alias]]</f>
        <v>0</v>
      </c>
    </row>
    <row r="130" spans="1:2">
      <c r="A130" s="1" t="s">
        <v>116</v>
      </c>
      <c r="B130" s="1">
        <f>samples_g[[#This Row],[alias]]</f>
        <v>0</v>
      </c>
    </row>
    <row r="131" spans="1:2">
      <c r="A131" s="1" t="s">
        <v>116</v>
      </c>
      <c r="B131" s="1">
        <f>samples_g[[#This Row],[alias]]</f>
        <v>0</v>
      </c>
    </row>
    <row r="132" spans="1:2">
      <c r="A132" s="1" t="s">
        <v>116</v>
      </c>
      <c r="B132" s="1">
        <f>samples_g[[#This Row],[alias]]</f>
        <v>0</v>
      </c>
    </row>
    <row r="133" spans="1:2">
      <c r="A133" s="1" t="s">
        <v>116</v>
      </c>
      <c r="B133" s="1">
        <f>samples_g[[#This Row],[alias]]</f>
        <v>0</v>
      </c>
    </row>
    <row r="134" spans="1:2">
      <c r="A134" s="1" t="s">
        <v>116</v>
      </c>
      <c r="B134" s="1">
        <f>samples_g[[#This Row],[alias]]</f>
        <v>0</v>
      </c>
    </row>
    <row r="135" spans="1:2">
      <c r="A135" s="1" t="s">
        <v>116</v>
      </c>
      <c r="B135" s="1">
        <f>samples_g[[#This Row],[alias]]</f>
        <v>0</v>
      </c>
    </row>
    <row r="136" spans="1:2">
      <c r="A136" s="1" t="s">
        <v>116</v>
      </c>
      <c r="B136" s="1">
        <f>samples_g[[#This Row],[alias]]</f>
        <v>0</v>
      </c>
    </row>
    <row r="137" spans="1:2">
      <c r="A137" s="1" t="s">
        <v>116</v>
      </c>
      <c r="B137" s="1">
        <f>samples_g[[#This Row],[alias]]</f>
        <v>0</v>
      </c>
    </row>
    <row r="138" spans="1:2">
      <c r="A138" s="1" t="s">
        <v>116</v>
      </c>
      <c r="B138" s="1">
        <f>samples_g[[#This Row],[alias]]</f>
        <v>0</v>
      </c>
    </row>
    <row r="139" spans="1:2">
      <c r="A139" s="1" t="s">
        <v>116</v>
      </c>
      <c r="B139" s="1">
        <f>samples_g[[#This Row],[alias]]</f>
        <v>0</v>
      </c>
    </row>
    <row r="140" spans="1:2">
      <c r="A140" s="1" t="s">
        <v>116</v>
      </c>
      <c r="B140" s="1">
        <f>samples_g[[#This Row],[alias]]</f>
        <v>0</v>
      </c>
    </row>
    <row r="141" spans="1:2">
      <c r="A141" s="1" t="s">
        <v>116</v>
      </c>
      <c r="B141" s="1">
        <f>samples_g[[#This Row],[alias]]</f>
        <v>0</v>
      </c>
    </row>
    <row r="142" spans="1:2">
      <c r="A142" s="1" t="s">
        <v>116</v>
      </c>
      <c r="B142" s="1">
        <f>samples_g[[#This Row],[alias]]</f>
        <v>0</v>
      </c>
    </row>
    <row r="143" spans="1:2">
      <c r="A143" s="1" t="s">
        <v>116</v>
      </c>
      <c r="B143" s="1">
        <f>samples_g[[#This Row],[alias]]</f>
        <v>0</v>
      </c>
    </row>
    <row r="144" spans="1:2">
      <c r="A144" s="1" t="s">
        <v>116</v>
      </c>
      <c r="B144" s="1">
        <f>samples_g[[#This Row],[alias]]</f>
        <v>0</v>
      </c>
    </row>
    <row r="145" spans="1:2">
      <c r="A145" s="1" t="s">
        <v>116</v>
      </c>
      <c r="B145" s="1">
        <f>samples_g[[#This Row],[alias]]</f>
        <v>0</v>
      </c>
    </row>
    <row r="146" spans="1:2">
      <c r="A146" s="1" t="s">
        <v>116</v>
      </c>
      <c r="B146" s="1">
        <f>samples_g[[#This Row],[alias]]</f>
        <v>0</v>
      </c>
    </row>
    <row r="147" spans="1:2">
      <c r="A147" s="1" t="s">
        <v>116</v>
      </c>
      <c r="B147" s="1">
        <f>samples_g[[#This Row],[alias]]</f>
        <v>0</v>
      </c>
    </row>
    <row r="148" spans="1:2">
      <c r="A148" s="1" t="s">
        <v>116</v>
      </c>
      <c r="B148" s="1">
        <f>samples_g[[#This Row],[alias]]</f>
        <v>0</v>
      </c>
    </row>
    <row r="149" spans="1:2">
      <c r="A149" s="1" t="s">
        <v>116</v>
      </c>
      <c r="B149" s="1">
        <f>samples_g[[#This Row],[alias]]</f>
        <v>0</v>
      </c>
    </row>
    <row r="150" spans="1:2">
      <c r="A150" s="1" t="s">
        <v>116</v>
      </c>
      <c r="B150" s="1">
        <f>samples_g[[#This Row],[alias]]</f>
        <v>0</v>
      </c>
    </row>
    <row r="151" spans="1:2">
      <c r="A151" s="1" t="s">
        <v>116</v>
      </c>
      <c r="B151" s="1">
        <f>samples_g[[#This Row],[alias]]</f>
        <v>0</v>
      </c>
    </row>
    <row r="152" spans="1:2">
      <c r="A152" s="1" t="s">
        <v>116</v>
      </c>
      <c r="B152" s="1">
        <f>samples_g[[#This Row],[alias]]</f>
        <v>0</v>
      </c>
    </row>
    <row r="153" spans="1:2">
      <c r="A153" s="1" t="s">
        <v>116</v>
      </c>
      <c r="B153" s="1">
        <f>samples_g[[#This Row],[alias]]</f>
        <v>0</v>
      </c>
    </row>
    <row r="154" spans="1:2">
      <c r="A154" s="1" t="s">
        <v>116</v>
      </c>
      <c r="B154" s="1">
        <f>samples_g[[#This Row],[alias]]</f>
        <v>0</v>
      </c>
    </row>
    <row r="155" spans="1:2">
      <c r="A155" s="1" t="s">
        <v>116</v>
      </c>
      <c r="B155" s="1">
        <f>samples_g[[#This Row],[alias]]</f>
        <v>0</v>
      </c>
    </row>
    <row r="156" spans="1:2">
      <c r="A156" s="1" t="s">
        <v>116</v>
      </c>
      <c r="B156" s="1">
        <f>samples_g[[#This Row],[alias]]</f>
        <v>0</v>
      </c>
    </row>
    <row r="157" spans="1:2">
      <c r="A157" s="1" t="s">
        <v>116</v>
      </c>
      <c r="B157" s="1">
        <f>samples_g[[#This Row],[alias]]</f>
        <v>0</v>
      </c>
    </row>
    <row r="158" spans="1:2">
      <c r="A158" s="1" t="s">
        <v>116</v>
      </c>
      <c r="B158" s="1">
        <f>samples_g[[#This Row],[alias]]</f>
        <v>0</v>
      </c>
    </row>
    <row r="159" spans="1:2">
      <c r="A159" s="1" t="s">
        <v>116</v>
      </c>
      <c r="B159" s="1">
        <f>samples_g[[#This Row],[alias]]</f>
        <v>0</v>
      </c>
    </row>
    <row r="160" spans="1:2">
      <c r="A160" s="1" t="s">
        <v>116</v>
      </c>
      <c r="B160" s="1">
        <f>samples_g[[#This Row],[alias]]</f>
        <v>0</v>
      </c>
    </row>
    <row r="161" spans="1:2">
      <c r="A161" s="1" t="s">
        <v>116</v>
      </c>
      <c r="B161" s="1">
        <f>samples_g[[#This Row],[alias]]</f>
        <v>0</v>
      </c>
    </row>
    <row r="162" spans="1:2">
      <c r="A162" s="1" t="s">
        <v>116</v>
      </c>
      <c r="B162" s="1">
        <f>samples_g[[#This Row],[alias]]</f>
        <v>0</v>
      </c>
    </row>
    <row r="163" spans="1:2">
      <c r="A163" s="1" t="s">
        <v>116</v>
      </c>
      <c r="B163" s="1">
        <f>samples_g[[#This Row],[alias]]</f>
        <v>0</v>
      </c>
    </row>
    <row r="164" spans="1:2">
      <c r="A164" s="1" t="s">
        <v>116</v>
      </c>
      <c r="B164" s="1">
        <f>samples_g[[#This Row],[alias]]</f>
        <v>0</v>
      </c>
    </row>
    <row r="165" spans="1:2">
      <c r="A165" s="1" t="s">
        <v>116</v>
      </c>
      <c r="B165" s="1">
        <f>samples_g[[#This Row],[alias]]</f>
        <v>0</v>
      </c>
    </row>
    <row r="166" spans="1:2">
      <c r="A166" s="1" t="s">
        <v>116</v>
      </c>
      <c r="B166" s="1">
        <f>samples_g[[#This Row],[alias]]</f>
        <v>0</v>
      </c>
    </row>
    <row r="167" spans="1:2">
      <c r="A167" s="1" t="s">
        <v>116</v>
      </c>
      <c r="B167" s="1">
        <f>samples_g[[#This Row],[alias]]</f>
        <v>0</v>
      </c>
    </row>
    <row r="168" spans="1:2">
      <c r="A168" s="1" t="s">
        <v>116</v>
      </c>
      <c r="B168" s="1">
        <f>samples_g[[#This Row],[alias]]</f>
        <v>0</v>
      </c>
    </row>
    <row r="169" spans="1:2">
      <c r="A169" s="1" t="s">
        <v>116</v>
      </c>
      <c r="B169" s="1">
        <f>samples_g[[#This Row],[alias]]</f>
        <v>0</v>
      </c>
    </row>
    <row r="170" spans="1:2">
      <c r="A170" s="1" t="s">
        <v>116</v>
      </c>
      <c r="B170" s="1">
        <f>samples_g[[#This Row],[alias]]</f>
        <v>0</v>
      </c>
    </row>
    <row r="171" spans="1:2">
      <c r="A171" s="1" t="s">
        <v>116</v>
      </c>
      <c r="B171" s="1">
        <f>samples_g[[#This Row],[alias]]</f>
        <v>0</v>
      </c>
    </row>
    <row r="172" spans="1:2">
      <c r="A172" s="1" t="s">
        <v>116</v>
      </c>
      <c r="B172" s="1">
        <f>samples_g[[#This Row],[alias]]</f>
        <v>0</v>
      </c>
    </row>
    <row r="173" spans="1:2">
      <c r="A173" s="1" t="s">
        <v>116</v>
      </c>
      <c r="B173" s="1">
        <f>samples_g[[#This Row],[alias]]</f>
        <v>0</v>
      </c>
    </row>
    <row r="174" spans="1:2">
      <c r="A174" s="1" t="s">
        <v>116</v>
      </c>
      <c r="B174" s="1">
        <f>samples_g[[#This Row],[alias]]</f>
        <v>0</v>
      </c>
    </row>
    <row r="175" spans="1:2">
      <c r="A175" s="1" t="s">
        <v>116</v>
      </c>
      <c r="B175" s="1">
        <f>samples_g[[#This Row],[alias]]</f>
        <v>0</v>
      </c>
    </row>
    <row r="176" spans="1:2">
      <c r="A176" s="1" t="s">
        <v>116</v>
      </c>
      <c r="B176" s="1">
        <f>samples_g[[#This Row],[alias]]</f>
        <v>0</v>
      </c>
    </row>
    <row r="177" spans="1:2">
      <c r="A177" s="1" t="s">
        <v>116</v>
      </c>
      <c r="B177" s="1">
        <f>samples_g[[#This Row],[alias]]</f>
        <v>0</v>
      </c>
    </row>
    <row r="178" spans="1:2">
      <c r="A178" s="1" t="s">
        <v>116</v>
      </c>
      <c r="B178" s="1">
        <f>samples_g[[#This Row],[alias]]</f>
        <v>0</v>
      </c>
    </row>
    <row r="179" spans="1:2">
      <c r="A179" s="1" t="s">
        <v>116</v>
      </c>
      <c r="B179" s="1">
        <f>samples_g[[#This Row],[alias]]</f>
        <v>0</v>
      </c>
    </row>
    <row r="180" spans="1:2">
      <c r="A180" s="1" t="s">
        <v>116</v>
      </c>
      <c r="B180" s="1">
        <f>samples_g[[#This Row],[alias]]</f>
        <v>0</v>
      </c>
    </row>
    <row r="181" spans="1:2">
      <c r="A181" s="1" t="s">
        <v>116</v>
      </c>
      <c r="B181" s="1">
        <f>samples_g[[#This Row],[alias]]</f>
        <v>0</v>
      </c>
    </row>
    <row r="182" spans="1:2">
      <c r="A182" s="1" t="s">
        <v>116</v>
      </c>
      <c r="B182" s="1">
        <f>samples_g[[#This Row],[alias]]</f>
        <v>0</v>
      </c>
    </row>
    <row r="183" spans="1:2">
      <c r="A183" s="1" t="s">
        <v>116</v>
      </c>
      <c r="B183" s="1">
        <f>samples_g[[#This Row],[alias]]</f>
        <v>0</v>
      </c>
    </row>
    <row r="184" spans="1:2">
      <c r="A184" s="1" t="s">
        <v>116</v>
      </c>
      <c r="B184" s="1">
        <f>samples_g[[#This Row],[alias]]</f>
        <v>0</v>
      </c>
    </row>
    <row r="185" spans="1:2">
      <c r="A185" s="1" t="s">
        <v>116</v>
      </c>
      <c r="B185" s="1">
        <f>samples_g[[#This Row],[alias]]</f>
        <v>0</v>
      </c>
    </row>
    <row r="186" spans="1:2">
      <c r="A186" s="1" t="s">
        <v>116</v>
      </c>
      <c r="B186" s="1">
        <f>samples_g[[#This Row],[alias]]</f>
        <v>0</v>
      </c>
    </row>
    <row r="187" spans="1:2">
      <c r="A187" s="1" t="s">
        <v>116</v>
      </c>
      <c r="B187" s="1">
        <f>samples_g[[#This Row],[alias]]</f>
        <v>0</v>
      </c>
    </row>
    <row r="188" spans="1:2">
      <c r="A188" s="1" t="s">
        <v>116</v>
      </c>
      <c r="B188" s="1">
        <f>samples_g[[#This Row],[alias]]</f>
        <v>0</v>
      </c>
    </row>
    <row r="189" spans="1:2">
      <c r="A189" s="1" t="s">
        <v>116</v>
      </c>
      <c r="B189" s="1">
        <f>samples_g[[#This Row],[alias]]</f>
        <v>0</v>
      </c>
    </row>
    <row r="190" spans="1:2">
      <c r="A190" s="1" t="s">
        <v>116</v>
      </c>
      <c r="B190" s="1">
        <f>samples_g[[#This Row],[alias]]</f>
        <v>0</v>
      </c>
    </row>
    <row r="191" spans="1:2">
      <c r="A191" s="1" t="s">
        <v>116</v>
      </c>
      <c r="B191" s="1">
        <f>samples_g[[#This Row],[alias]]</f>
        <v>0</v>
      </c>
    </row>
    <row r="192" spans="1:2">
      <c r="A192" s="1" t="s">
        <v>116</v>
      </c>
      <c r="B192" s="1">
        <f>samples_g[[#This Row],[alias]]</f>
        <v>0</v>
      </c>
    </row>
    <row r="193" spans="1:2">
      <c r="A193" s="1" t="s">
        <v>116</v>
      </c>
      <c r="B193" s="1">
        <f>samples_g[[#This Row],[alias]]</f>
        <v>0</v>
      </c>
    </row>
    <row r="194" spans="1:2">
      <c r="A194" s="1" t="s">
        <v>116</v>
      </c>
      <c r="B194" s="1">
        <f>samples_g[[#This Row],[alias]]</f>
        <v>0</v>
      </c>
    </row>
    <row r="195" spans="1:2">
      <c r="A195" s="1" t="s">
        <v>116</v>
      </c>
      <c r="B195" s="1">
        <f>samples_g[[#This Row],[alias]]</f>
        <v>0</v>
      </c>
    </row>
    <row r="196" spans="1:2">
      <c r="A196" s="1" t="s">
        <v>116</v>
      </c>
      <c r="B196" s="1">
        <f>samples_g[[#This Row],[alias]]</f>
        <v>0</v>
      </c>
    </row>
    <row r="197" spans="1:2">
      <c r="A197" s="1" t="s">
        <v>116</v>
      </c>
      <c r="B197" s="1">
        <f>samples_g[[#This Row],[alias]]</f>
        <v>0</v>
      </c>
    </row>
    <row r="198" spans="1:2">
      <c r="A198" s="1" t="s">
        <v>116</v>
      </c>
      <c r="B198" s="1">
        <f>samples_g[[#This Row],[alias]]</f>
        <v>0</v>
      </c>
    </row>
    <row r="199" spans="1:2">
      <c r="A199" s="1" t="s">
        <v>116</v>
      </c>
      <c r="B199" s="1">
        <f>samples_g[[#This Row],[alias]]</f>
        <v>0</v>
      </c>
    </row>
    <row r="200" spans="1:2">
      <c r="A200" s="1" t="s">
        <v>116</v>
      </c>
      <c r="B200" s="1">
        <f>samples_g[[#This Row],[alias]]</f>
        <v>0</v>
      </c>
    </row>
    <row r="201" spans="1:2">
      <c r="A201" s="1" t="s">
        <v>116</v>
      </c>
      <c r="B201" s="1">
        <f>samples_g[[#This Row],[alias]]</f>
        <v>0</v>
      </c>
    </row>
    <row r="202" spans="1:2">
      <c r="A202" s="1" t="s">
        <v>116</v>
      </c>
      <c r="B202" s="1">
        <f>samples_g[[#This Row],[alias]]</f>
        <v>0</v>
      </c>
    </row>
    <row r="203" spans="1:2">
      <c r="A203" s="1" t="s">
        <v>116</v>
      </c>
      <c r="B203" s="1">
        <f>samples_g[[#This Row],[alias]]</f>
        <v>0</v>
      </c>
    </row>
    <row r="204" spans="1:2">
      <c r="A204" s="1" t="s">
        <v>116</v>
      </c>
      <c r="B204" s="1">
        <f>samples_g[[#This Row],[alias]]</f>
        <v>0</v>
      </c>
    </row>
    <row r="205" spans="1:2">
      <c r="A205" s="1" t="s">
        <v>116</v>
      </c>
      <c r="B205" s="1">
        <f>samples_g[[#This Row],[alias]]</f>
        <v>0</v>
      </c>
    </row>
    <row r="206" spans="1:2">
      <c r="A206" s="1" t="s">
        <v>116</v>
      </c>
      <c r="B206" s="1">
        <f>samples_g[[#This Row],[alias]]</f>
        <v>0</v>
      </c>
    </row>
    <row r="207" spans="1:2">
      <c r="A207" s="1" t="s">
        <v>116</v>
      </c>
      <c r="B207" s="1">
        <f>samples_g[[#This Row],[alias]]</f>
        <v>0</v>
      </c>
    </row>
    <row r="208" spans="1:2">
      <c r="A208" s="1" t="s">
        <v>116</v>
      </c>
      <c r="B208" s="1">
        <f>samples_g[[#This Row],[alias]]</f>
        <v>0</v>
      </c>
    </row>
    <row r="209" spans="1:2">
      <c r="A209" s="1" t="s">
        <v>116</v>
      </c>
      <c r="B209" s="1">
        <f>samples_g[[#This Row],[alias]]</f>
        <v>0</v>
      </c>
    </row>
    <row r="210" spans="1:2">
      <c r="A210" s="1" t="s">
        <v>116</v>
      </c>
      <c r="B210" s="1">
        <f>samples_g[[#This Row],[alias]]</f>
        <v>0</v>
      </c>
    </row>
    <row r="211" spans="1:2">
      <c r="A211" s="1" t="s">
        <v>116</v>
      </c>
      <c r="B211" s="1">
        <f>samples_g[[#This Row],[alias]]</f>
        <v>0</v>
      </c>
    </row>
    <row r="212" spans="1:2">
      <c r="A212" s="1" t="s">
        <v>116</v>
      </c>
      <c r="B212" s="1">
        <f>samples_g[[#This Row],[alias]]</f>
        <v>0</v>
      </c>
    </row>
    <row r="213" spans="1:2">
      <c r="A213" s="1" t="s">
        <v>116</v>
      </c>
      <c r="B213" s="1">
        <f>samples_g[[#This Row],[alias]]</f>
        <v>0</v>
      </c>
    </row>
    <row r="214" spans="1:2">
      <c r="A214" s="1" t="s">
        <v>116</v>
      </c>
      <c r="B214" s="1">
        <f>samples_g[[#This Row],[alias]]</f>
        <v>0</v>
      </c>
    </row>
    <row r="215" spans="1:2">
      <c r="A215" s="1" t="s">
        <v>116</v>
      </c>
      <c r="B215" s="1">
        <f>samples_g[[#This Row],[alias]]</f>
        <v>0</v>
      </c>
    </row>
    <row r="216" spans="1:2">
      <c r="A216" s="1" t="s">
        <v>116</v>
      </c>
      <c r="B216" s="1">
        <f>samples_g[[#This Row],[alias]]</f>
        <v>0</v>
      </c>
    </row>
    <row r="217" spans="1:2">
      <c r="A217" s="1" t="s">
        <v>116</v>
      </c>
      <c r="B217" s="1">
        <f>samples_g[[#This Row],[alias]]</f>
        <v>0</v>
      </c>
    </row>
    <row r="218" spans="1:2">
      <c r="A218" s="1" t="s">
        <v>116</v>
      </c>
      <c r="B218" s="1">
        <f>samples_g[[#This Row],[alias]]</f>
        <v>0</v>
      </c>
    </row>
    <row r="219" spans="1:2">
      <c r="A219" s="1" t="s">
        <v>116</v>
      </c>
      <c r="B219" s="1">
        <f>samples_g[[#This Row],[alias]]</f>
        <v>0</v>
      </c>
    </row>
    <row r="220" spans="1:2">
      <c r="A220" s="1" t="s">
        <v>116</v>
      </c>
      <c r="B220" s="1">
        <f>samples_g[[#This Row],[alias]]</f>
        <v>0</v>
      </c>
    </row>
    <row r="221" spans="1:2">
      <c r="A221" s="1" t="s">
        <v>116</v>
      </c>
      <c r="B221" s="1">
        <f>samples_g[[#This Row],[alias]]</f>
        <v>0</v>
      </c>
    </row>
    <row r="222" spans="1:2">
      <c r="A222" s="1" t="s">
        <v>116</v>
      </c>
      <c r="B222" s="1">
        <f>samples_g[[#This Row],[alias]]</f>
        <v>0</v>
      </c>
    </row>
    <row r="223" spans="1:2">
      <c r="A223" s="1" t="s">
        <v>116</v>
      </c>
      <c r="B223" s="1">
        <f>samples_g[[#This Row],[alias]]</f>
        <v>0</v>
      </c>
    </row>
    <row r="224" spans="1:2">
      <c r="A224" s="1" t="s">
        <v>116</v>
      </c>
      <c r="B224" s="1">
        <f>samples_g[[#This Row],[alias]]</f>
        <v>0</v>
      </c>
    </row>
    <row r="225" spans="1:2">
      <c r="A225" s="1" t="s">
        <v>116</v>
      </c>
      <c r="B225" s="1">
        <f>samples_g[[#This Row],[alias]]</f>
        <v>0</v>
      </c>
    </row>
    <row r="226" spans="1:2">
      <c r="A226" s="1" t="s">
        <v>116</v>
      </c>
      <c r="B226" s="1">
        <f>samples_g[[#This Row],[alias]]</f>
        <v>0</v>
      </c>
    </row>
    <row r="227" spans="1:2">
      <c r="A227" s="1" t="s">
        <v>116</v>
      </c>
      <c r="B227" s="1">
        <f>samples_g[[#This Row],[alias]]</f>
        <v>0</v>
      </c>
    </row>
    <row r="228" spans="1:2">
      <c r="A228" s="1" t="s">
        <v>116</v>
      </c>
      <c r="B228" s="1">
        <f>samples_g[[#This Row],[alias]]</f>
        <v>0</v>
      </c>
    </row>
    <row r="229" spans="1:2">
      <c r="A229" s="1" t="s">
        <v>116</v>
      </c>
      <c r="B229" s="1">
        <f>samples_g[[#This Row],[alias]]</f>
        <v>0</v>
      </c>
    </row>
    <row r="230" spans="1:2">
      <c r="A230" s="1" t="s">
        <v>116</v>
      </c>
      <c r="B230" s="1">
        <f>samples_g[[#This Row],[alias]]</f>
        <v>0</v>
      </c>
    </row>
    <row r="231" spans="1:2">
      <c r="A231" s="1" t="s">
        <v>116</v>
      </c>
      <c r="B231" s="1">
        <f>samples_g[[#This Row],[alias]]</f>
        <v>0</v>
      </c>
    </row>
    <row r="232" spans="1:2">
      <c r="A232" s="1" t="s">
        <v>116</v>
      </c>
      <c r="B232" s="1">
        <f>samples_g[[#This Row],[alias]]</f>
        <v>0</v>
      </c>
    </row>
    <row r="233" spans="1:2">
      <c r="A233" s="1" t="s">
        <v>116</v>
      </c>
      <c r="B233" s="1">
        <f>samples_g[[#This Row],[alias]]</f>
        <v>0</v>
      </c>
    </row>
    <row r="234" spans="1:2">
      <c r="A234" s="1" t="s">
        <v>116</v>
      </c>
      <c r="B234" s="1">
        <f>samples_g[[#This Row],[alias]]</f>
        <v>0</v>
      </c>
    </row>
    <row r="235" spans="1:2">
      <c r="A235" s="1" t="s">
        <v>116</v>
      </c>
      <c r="B235" s="1">
        <f>samples_g[[#This Row],[alias]]</f>
        <v>0</v>
      </c>
    </row>
    <row r="236" spans="1:2">
      <c r="A236" s="1" t="s">
        <v>116</v>
      </c>
      <c r="B236" s="1">
        <f>samples_g[[#This Row],[alias]]</f>
        <v>0</v>
      </c>
    </row>
    <row r="237" spans="1:2">
      <c r="A237" s="1" t="s">
        <v>116</v>
      </c>
      <c r="B237" s="1">
        <f>samples_g[[#This Row],[alias]]</f>
        <v>0</v>
      </c>
    </row>
    <row r="238" spans="1:2">
      <c r="A238" s="1" t="s">
        <v>116</v>
      </c>
      <c r="B238" s="1">
        <f>samples_g[[#This Row],[alias]]</f>
        <v>0</v>
      </c>
    </row>
    <row r="239" spans="1:2">
      <c r="A239" s="1" t="s">
        <v>116</v>
      </c>
      <c r="B239" s="1">
        <f>samples_g[[#This Row],[alias]]</f>
        <v>0</v>
      </c>
    </row>
    <row r="240" spans="1:2">
      <c r="A240" s="1" t="s">
        <v>116</v>
      </c>
      <c r="B240" s="1">
        <f>samples_g[[#This Row],[alias]]</f>
        <v>0</v>
      </c>
    </row>
    <row r="241" spans="1:2">
      <c r="A241" s="1" t="s">
        <v>116</v>
      </c>
      <c r="B241" s="1">
        <f>samples_g[[#This Row],[alias]]</f>
        <v>0</v>
      </c>
    </row>
    <row r="242" spans="1:2">
      <c r="A242" s="1" t="s">
        <v>116</v>
      </c>
      <c r="B242" s="1">
        <f>samples_g[[#This Row],[alias]]</f>
        <v>0</v>
      </c>
    </row>
    <row r="243" spans="1:2">
      <c r="A243" s="1" t="s">
        <v>116</v>
      </c>
      <c r="B243" s="1">
        <f>samples_g[[#This Row],[alias]]</f>
        <v>0</v>
      </c>
    </row>
    <row r="244" spans="1:2">
      <c r="A244" s="1" t="s">
        <v>116</v>
      </c>
      <c r="B244" s="1">
        <f>samples_g[[#This Row],[alias]]</f>
        <v>0</v>
      </c>
    </row>
    <row r="245" spans="1:2">
      <c r="A245" s="1" t="s">
        <v>116</v>
      </c>
      <c r="B245" s="1">
        <f>samples_g[[#This Row],[alias]]</f>
        <v>0</v>
      </c>
    </row>
    <row r="246" spans="1:2">
      <c r="A246" s="1" t="s">
        <v>116</v>
      </c>
      <c r="B246" s="1">
        <f>samples_g[[#This Row],[alias]]</f>
        <v>0</v>
      </c>
    </row>
    <row r="247" spans="1:2">
      <c r="A247" s="1" t="s">
        <v>116</v>
      </c>
      <c r="B247" s="1">
        <f>samples_g[[#This Row],[alias]]</f>
        <v>0</v>
      </c>
    </row>
    <row r="248" spans="1:2">
      <c r="A248" s="1" t="s">
        <v>116</v>
      </c>
      <c r="B248" s="1">
        <f>samples_g[[#This Row],[alias]]</f>
        <v>0</v>
      </c>
    </row>
    <row r="249" spans="1:2">
      <c r="A249" s="1" t="s">
        <v>116</v>
      </c>
      <c r="B249" s="1">
        <f>samples_g[[#This Row],[alias]]</f>
        <v>0</v>
      </c>
    </row>
    <row r="250" spans="1:2">
      <c r="A250" s="1" t="s">
        <v>116</v>
      </c>
      <c r="B250" s="1">
        <f>samples_g[[#This Row],[alias]]</f>
        <v>0</v>
      </c>
    </row>
    <row r="251" spans="1:2">
      <c r="A251" s="1" t="s">
        <v>116</v>
      </c>
      <c r="B251" s="1">
        <f>samples_g[[#This Row],[alias]]</f>
        <v>0</v>
      </c>
    </row>
    <row r="252" spans="1:2">
      <c r="A252" s="1" t="s">
        <v>116</v>
      </c>
      <c r="B252" s="1">
        <f>samples_g[[#This Row],[alias]]</f>
        <v>0</v>
      </c>
    </row>
    <row r="253" spans="1:2">
      <c r="A253" s="1" t="s">
        <v>116</v>
      </c>
      <c r="B253" s="1">
        <f>samples_g[[#This Row],[alias]]</f>
        <v>0</v>
      </c>
    </row>
    <row r="254" spans="1:2">
      <c r="A254" s="1" t="s">
        <v>116</v>
      </c>
      <c r="B254" s="1">
        <f>samples_g[[#This Row],[alias]]</f>
        <v>0</v>
      </c>
    </row>
    <row r="255" spans="1:2">
      <c r="A255" s="1" t="s">
        <v>116</v>
      </c>
      <c r="B255" s="1">
        <f>samples_g[[#This Row],[alias]]</f>
        <v>0</v>
      </c>
    </row>
    <row r="256" spans="1:2">
      <c r="A256" s="1" t="s">
        <v>116</v>
      </c>
      <c r="B256" s="1">
        <f>samples_g[[#This Row],[alias]]</f>
        <v>0</v>
      </c>
    </row>
    <row r="257" spans="1:2">
      <c r="A257" s="1" t="s">
        <v>116</v>
      </c>
      <c r="B257" s="1">
        <f>samples_g[[#This Row],[alias]]</f>
        <v>0</v>
      </c>
    </row>
    <row r="258" spans="1:2">
      <c r="A258" s="1" t="s">
        <v>116</v>
      </c>
      <c r="B258" s="1">
        <f>samples_g[[#This Row],[alias]]</f>
        <v>0</v>
      </c>
    </row>
    <row r="259" spans="1:2">
      <c r="A259" s="1" t="s">
        <v>116</v>
      </c>
      <c r="B259" s="1">
        <f>samples_g[[#This Row],[alias]]</f>
        <v>0</v>
      </c>
    </row>
    <row r="260" spans="1:2">
      <c r="A260" s="1" t="s">
        <v>116</v>
      </c>
      <c r="B260" s="1">
        <f>samples_g[[#This Row],[alias]]</f>
        <v>0</v>
      </c>
    </row>
    <row r="261" spans="1:2">
      <c r="A261" s="1" t="s">
        <v>116</v>
      </c>
      <c r="B261" s="1">
        <f>samples_g[[#This Row],[alias]]</f>
        <v>0</v>
      </c>
    </row>
    <row r="262" spans="1:2">
      <c r="A262" s="1" t="s">
        <v>116</v>
      </c>
      <c r="B262" s="1">
        <f>samples_g[[#This Row],[alias]]</f>
        <v>0</v>
      </c>
    </row>
    <row r="263" spans="1:2">
      <c r="A263" s="1" t="s">
        <v>116</v>
      </c>
      <c r="B263" s="1">
        <f>samples_g[[#This Row],[alias]]</f>
        <v>0</v>
      </c>
    </row>
    <row r="264" spans="1:2">
      <c r="A264" s="1" t="s">
        <v>116</v>
      </c>
      <c r="B264" s="1">
        <f>samples_g[[#This Row],[alias]]</f>
        <v>0</v>
      </c>
    </row>
    <row r="265" spans="1:2">
      <c r="A265" s="1" t="s">
        <v>116</v>
      </c>
      <c r="B265" s="1">
        <f>samples_g[[#This Row],[alias]]</f>
        <v>0</v>
      </c>
    </row>
    <row r="266" spans="1:2">
      <c r="A266" s="1" t="s">
        <v>116</v>
      </c>
      <c r="B266" s="1">
        <f>samples_g[[#This Row],[alias]]</f>
        <v>0</v>
      </c>
    </row>
    <row r="267" spans="1:2">
      <c r="A267" s="1" t="s">
        <v>116</v>
      </c>
      <c r="B267" s="1">
        <f>samples_g[[#This Row],[alias]]</f>
        <v>0</v>
      </c>
    </row>
    <row r="268" spans="1:2">
      <c r="A268" s="1" t="s">
        <v>116</v>
      </c>
      <c r="B268" s="1">
        <f>samples_g[[#This Row],[alias]]</f>
        <v>0</v>
      </c>
    </row>
    <row r="269" spans="1:2">
      <c r="A269" s="1" t="s">
        <v>116</v>
      </c>
      <c r="B269" s="1">
        <f>samples_g[[#This Row],[alias]]</f>
        <v>0</v>
      </c>
    </row>
    <row r="270" spans="1:2">
      <c r="A270" s="1" t="s">
        <v>116</v>
      </c>
      <c r="B270" s="1">
        <f>samples_g[[#This Row],[alias]]</f>
        <v>0</v>
      </c>
    </row>
    <row r="271" spans="1:2">
      <c r="A271" s="1" t="s">
        <v>116</v>
      </c>
      <c r="B271" s="1">
        <f>samples_g[[#This Row],[alias]]</f>
        <v>0</v>
      </c>
    </row>
    <row r="272" spans="1:2">
      <c r="A272" s="1" t="s">
        <v>116</v>
      </c>
      <c r="B272" s="1">
        <f>samples_g[[#This Row],[alias]]</f>
        <v>0</v>
      </c>
    </row>
    <row r="273" spans="1:2">
      <c r="A273" s="1" t="s">
        <v>116</v>
      </c>
      <c r="B273" s="1">
        <f>samples_g[[#This Row],[alias]]</f>
        <v>0</v>
      </c>
    </row>
    <row r="274" spans="1:2">
      <c r="A274" s="1" t="s">
        <v>116</v>
      </c>
      <c r="B274" s="1">
        <f>samples_g[[#This Row],[alias]]</f>
        <v>0</v>
      </c>
    </row>
    <row r="275" spans="1:2">
      <c r="A275" s="1" t="s">
        <v>116</v>
      </c>
      <c r="B275" s="1">
        <f>samples_g[[#This Row],[alias]]</f>
        <v>0</v>
      </c>
    </row>
    <row r="276" spans="1:2">
      <c r="A276" s="1" t="s">
        <v>116</v>
      </c>
      <c r="B276" s="1">
        <f>samples_g[[#This Row],[alias]]</f>
        <v>0</v>
      </c>
    </row>
    <row r="277" spans="1:2">
      <c r="A277" s="1" t="s">
        <v>116</v>
      </c>
      <c r="B277" s="1">
        <f>samples_g[[#This Row],[alias]]</f>
        <v>0</v>
      </c>
    </row>
    <row r="278" spans="1:2">
      <c r="A278" s="1" t="s">
        <v>116</v>
      </c>
      <c r="B278" s="1">
        <f>samples_g[[#This Row],[alias]]</f>
        <v>0</v>
      </c>
    </row>
    <row r="279" spans="1:2">
      <c r="A279" s="1" t="s">
        <v>116</v>
      </c>
      <c r="B279" s="1">
        <f>samples_g[[#This Row],[alias]]</f>
        <v>0</v>
      </c>
    </row>
    <row r="280" spans="1:2">
      <c r="A280" s="1" t="s">
        <v>116</v>
      </c>
      <c r="B280" s="1">
        <f>samples_g[[#This Row],[alias]]</f>
        <v>0</v>
      </c>
    </row>
    <row r="281" spans="1:2">
      <c r="A281" s="1" t="s">
        <v>116</v>
      </c>
      <c r="B281" s="1">
        <f>samples_g[[#This Row],[alias]]</f>
        <v>0</v>
      </c>
    </row>
    <row r="282" spans="1:2">
      <c r="A282" s="1" t="s">
        <v>116</v>
      </c>
      <c r="B282" s="1">
        <f>samples_g[[#This Row],[alias]]</f>
        <v>0</v>
      </c>
    </row>
    <row r="283" spans="1:2">
      <c r="A283" s="1" t="s">
        <v>116</v>
      </c>
      <c r="B283" s="1">
        <f>samples_g[[#This Row],[alias]]</f>
        <v>0</v>
      </c>
    </row>
    <row r="284" spans="1:2">
      <c r="A284" s="1" t="s">
        <v>116</v>
      </c>
      <c r="B284" s="1">
        <f>samples_g[[#This Row],[alias]]</f>
        <v>0</v>
      </c>
    </row>
    <row r="285" spans="1:2">
      <c r="A285" s="1" t="s">
        <v>116</v>
      </c>
      <c r="B285" s="1">
        <f>samples_g[[#This Row],[alias]]</f>
        <v>0</v>
      </c>
    </row>
    <row r="286" spans="1:2">
      <c r="A286" s="1" t="s">
        <v>116</v>
      </c>
      <c r="B286" s="1">
        <f>samples_g[[#This Row],[alias]]</f>
        <v>0</v>
      </c>
    </row>
    <row r="287" spans="1:2">
      <c r="A287" s="1" t="s">
        <v>116</v>
      </c>
      <c r="B287" s="1">
        <f>samples_g[[#This Row],[alias]]</f>
        <v>0</v>
      </c>
    </row>
    <row r="288" spans="1:2">
      <c r="A288" s="1" t="s">
        <v>116</v>
      </c>
      <c r="B288" s="1">
        <f>samples_g[[#This Row],[alias]]</f>
        <v>0</v>
      </c>
    </row>
    <row r="289" spans="1:2">
      <c r="A289" s="1" t="s">
        <v>116</v>
      </c>
      <c r="B289" s="1">
        <f>samples_g[[#This Row],[alias]]</f>
        <v>0</v>
      </c>
    </row>
    <row r="290" spans="1:2">
      <c r="A290" s="1" t="s">
        <v>116</v>
      </c>
      <c r="B290" s="1">
        <f>samples_g[[#This Row],[alias]]</f>
        <v>0</v>
      </c>
    </row>
    <row r="291" spans="1:2">
      <c r="A291" s="1" t="s">
        <v>116</v>
      </c>
      <c r="B291" s="1">
        <f>samples_g[[#This Row],[alias]]</f>
        <v>0</v>
      </c>
    </row>
    <row r="292" spans="1:2">
      <c r="A292" s="1" t="s">
        <v>116</v>
      </c>
      <c r="B292" s="1">
        <f>samples_g[[#This Row],[alias]]</f>
        <v>0</v>
      </c>
    </row>
    <row r="293" spans="1:2">
      <c r="A293" s="1" t="s">
        <v>116</v>
      </c>
      <c r="B293" s="1">
        <f>samples_g[[#This Row],[alias]]</f>
        <v>0</v>
      </c>
    </row>
    <row r="294" spans="1:2">
      <c r="A294" s="1" t="s">
        <v>116</v>
      </c>
      <c r="B294" s="1">
        <f>samples_g[[#This Row],[alias]]</f>
        <v>0</v>
      </c>
    </row>
    <row r="295" spans="1:2">
      <c r="A295" s="1" t="s">
        <v>116</v>
      </c>
      <c r="B295" s="1">
        <f>samples_g[[#This Row],[alias]]</f>
        <v>0</v>
      </c>
    </row>
    <row r="296" spans="1:2">
      <c r="A296" s="1" t="s">
        <v>116</v>
      </c>
      <c r="B296" s="1">
        <f>samples_g[[#This Row],[alias]]</f>
        <v>0</v>
      </c>
    </row>
    <row r="297" spans="1:2">
      <c r="A297" s="1" t="s">
        <v>116</v>
      </c>
      <c r="B297" s="1">
        <f>samples_g[[#This Row],[alias]]</f>
        <v>0</v>
      </c>
    </row>
    <row r="298" spans="1:2">
      <c r="A298" s="1" t="s">
        <v>116</v>
      </c>
      <c r="B298" s="1">
        <f>samples_g[[#This Row],[alias]]</f>
        <v>0</v>
      </c>
    </row>
    <row r="299" spans="1:2">
      <c r="A299" s="1" t="s">
        <v>116</v>
      </c>
      <c r="B299" s="1">
        <f>samples_g[[#This Row],[alias]]</f>
        <v>0</v>
      </c>
    </row>
    <row r="300" spans="1:2">
      <c r="A300" s="1" t="s">
        <v>116</v>
      </c>
      <c r="B300" s="1">
        <f>samples_g[[#This Row],[alias]]</f>
        <v>0</v>
      </c>
    </row>
    <row r="301" spans="1:2">
      <c r="A301" s="1" t="s">
        <v>116</v>
      </c>
      <c r="B301" s="1">
        <f>samples_g[[#This Row],[alias]]</f>
        <v>0</v>
      </c>
    </row>
    <row r="302" spans="1:2">
      <c r="A302" s="1" t="s">
        <v>116</v>
      </c>
      <c r="B302" s="1">
        <f>samples_g[[#This Row],[alias]]</f>
        <v>0</v>
      </c>
    </row>
    <row r="303" spans="1:2">
      <c r="A303" s="1" t="s">
        <v>116</v>
      </c>
      <c r="B303" s="1">
        <f>samples_g[[#This Row],[alias]]</f>
        <v>0</v>
      </c>
    </row>
    <row r="304" spans="1:2">
      <c r="A304" s="1" t="s">
        <v>116</v>
      </c>
      <c r="B304" s="1">
        <f>samples_g[[#This Row],[alias]]</f>
        <v>0</v>
      </c>
    </row>
    <row r="305" spans="1:2">
      <c r="A305" s="1" t="s">
        <v>116</v>
      </c>
      <c r="B305" s="1">
        <f>samples_g[[#This Row],[alias]]</f>
        <v>0</v>
      </c>
    </row>
    <row r="306" spans="1:2">
      <c r="A306" s="1" t="s">
        <v>116</v>
      </c>
      <c r="B306" s="1">
        <f>samples_g[[#This Row],[alias]]</f>
        <v>0</v>
      </c>
    </row>
    <row r="307" spans="1:2">
      <c r="A307" s="1" t="s">
        <v>116</v>
      </c>
      <c r="B307" s="1">
        <f>samples_g[[#This Row],[alias]]</f>
        <v>0</v>
      </c>
    </row>
    <row r="308" spans="1:2">
      <c r="A308" s="1" t="s">
        <v>116</v>
      </c>
      <c r="B308" s="1">
        <f>samples_g[[#This Row],[alias]]</f>
        <v>0</v>
      </c>
    </row>
    <row r="309" spans="1:2">
      <c r="A309" s="1" t="s">
        <v>116</v>
      </c>
      <c r="B309" s="1">
        <f>samples_g[[#This Row],[alias]]</f>
        <v>0</v>
      </c>
    </row>
    <row r="310" spans="1:2">
      <c r="A310" s="1" t="s">
        <v>116</v>
      </c>
      <c r="B310" s="1">
        <f>samples_g[[#This Row],[alias]]</f>
        <v>0</v>
      </c>
    </row>
    <row r="311" spans="1:2">
      <c r="A311" s="1" t="s">
        <v>116</v>
      </c>
      <c r="B311" s="1">
        <f>samples_g[[#This Row],[alias]]</f>
        <v>0</v>
      </c>
    </row>
    <row r="312" spans="1:2">
      <c r="A312" s="1" t="s">
        <v>116</v>
      </c>
      <c r="B312" s="1">
        <f>samples_g[[#This Row],[alias]]</f>
        <v>0</v>
      </c>
    </row>
    <row r="313" spans="1:2">
      <c r="A313" s="1" t="s">
        <v>116</v>
      </c>
      <c r="B313" s="1">
        <f>samples_g[[#This Row],[alias]]</f>
        <v>0</v>
      </c>
    </row>
    <row r="314" spans="1:2">
      <c r="A314" s="1" t="s">
        <v>116</v>
      </c>
      <c r="B314" s="1">
        <f>samples_g[[#This Row],[alias]]</f>
        <v>0</v>
      </c>
    </row>
    <row r="315" spans="1:2">
      <c r="A315" s="1" t="s">
        <v>116</v>
      </c>
      <c r="B315" s="1">
        <f>samples_g[[#This Row],[alias]]</f>
        <v>0</v>
      </c>
    </row>
    <row r="316" spans="1:2">
      <c r="A316" s="1" t="s">
        <v>116</v>
      </c>
      <c r="B316" s="1">
        <f>samples_g[[#This Row],[alias]]</f>
        <v>0</v>
      </c>
    </row>
    <row r="317" spans="1:2">
      <c r="A317" s="1" t="s">
        <v>116</v>
      </c>
      <c r="B317" s="1">
        <f>samples_g[[#This Row],[alias]]</f>
        <v>0</v>
      </c>
    </row>
    <row r="318" spans="1:2">
      <c r="A318" s="1" t="s">
        <v>116</v>
      </c>
      <c r="B318" s="1">
        <f>samples_g[[#This Row],[alias]]</f>
        <v>0</v>
      </c>
    </row>
    <row r="319" spans="1:2">
      <c r="A319" s="1" t="s">
        <v>116</v>
      </c>
      <c r="B319" s="1">
        <f>samples_g[[#This Row],[alias]]</f>
        <v>0</v>
      </c>
    </row>
    <row r="320" spans="1:2">
      <c r="A320" s="1" t="s">
        <v>116</v>
      </c>
      <c r="B320" s="1">
        <f>samples_g[[#This Row],[alias]]</f>
        <v>0</v>
      </c>
    </row>
    <row r="321" spans="1:2">
      <c r="A321" s="1" t="s">
        <v>116</v>
      </c>
      <c r="B321" s="1">
        <f>samples_g[[#This Row],[alias]]</f>
        <v>0</v>
      </c>
    </row>
    <row r="322" spans="1:2">
      <c r="A322" s="1" t="s">
        <v>116</v>
      </c>
      <c r="B322" s="1">
        <f>samples_g[[#This Row],[alias]]</f>
        <v>0</v>
      </c>
    </row>
    <row r="323" spans="1:2">
      <c r="A323" s="1" t="s">
        <v>116</v>
      </c>
      <c r="B323" s="1">
        <f>samples_g[[#This Row],[alias]]</f>
        <v>0</v>
      </c>
    </row>
    <row r="324" spans="1:2">
      <c r="A324" s="1" t="s">
        <v>116</v>
      </c>
      <c r="B324" s="1">
        <f>samples_g[[#This Row],[alias]]</f>
        <v>0</v>
      </c>
    </row>
    <row r="325" spans="1:2">
      <c r="A325" s="1" t="s">
        <v>116</v>
      </c>
      <c r="B325" s="1">
        <f>samples_g[[#This Row],[alias]]</f>
        <v>0</v>
      </c>
    </row>
    <row r="326" spans="1:2">
      <c r="A326" s="1" t="s">
        <v>116</v>
      </c>
      <c r="B326" s="1">
        <f>samples_g[[#This Row],[alias]]</f>
        <v>0</v>
      </c>
    </row>
    <row r="327" spans="1:2">
      <c r="A327" s="1" t="s">
        <v>116</v>
      </c>
      <c r="B327" s="1">
        <f>samples_g[[#This Row],[alias]]</f>
        <v>0</v>
      </c>
    </row>
    <row r="328" spans="1:2">
      <c r="A328" s="1" t="s">
        <v>116</v>
      </c>
      <c r="B328" s="1">
        <f>samples_g[[#This Row],[alias]]</f>
        <v>0</v>
      </c>
    </row>
    <row r="329" spans="1:2">
      <c r="A329" s="1" t="s">
        <v>116</v>
      </c>
      <c r="B329" s="1">
        <f>samples_g[[#This Row],[alias]]</f>
        <v>0</v>
      </c>
    </row>
    <row r="330" spans="1:2">
      <c r="A330" s="1" t="s">
        <v>116</v>
      </c>
      <c r="B330" s="1">
        <f>samples_g[[#This Row],[alias]]</f>
        <v>0</v>
      </c>
    </row>
    <row r="331" spans="1:2">
      <c r="A331" s="1" t="s">
        <v>116</v>
      </c>
      <c r="B331" s="1">
        <f>samples_g[[#This Row],[alias]]</f>
        <v>0</v>
      </c>
    </row>
    <row r="332" spans="1:2">
      <c r="A332" s="1" t="s">
        <v>116</v>
      </c>
      <c r="B332" s="1">
        <f>samples_g[[#This Row],[alias]]</f>
        <v>0</v>
      </c>
    </row>
    <row r="333" spans="1:2">
      <c r="A333" s="1" t="s">
        <v>116</v>
      </c>
      <c r="B333" s="1">
        <f>samples_g[[#This Row],[alias]]</f>
        <v>0</v>
      </c>
    </row>
    <row r="334" spans="1:2">
      <c r="A334" s="1" t="s">
        <v>116</v>
      </c>
      <c r="B334" s="1">
        <f>samples_g[[#This Row],[alias]]</f>
        <v>0</v>
      </c>
    </row>
    <row r="335" spans="1:2">
      <c r="A335" s="1" t="s">
        <v>116</v>
      </c>
      <c r="B335" s="1">
        <f>samples_g[[#This Row],[alias]]</f>
        <v>0</v>
      </c>
    </row>
    <row r="336" spans="1:2">
      <c r="A336" s="1" t="s">
        <v>116</v>
      </c>
      <c r="B336" s="1">
        <f>samples_g[[#This Row],[alias]]</f>
        <v>0</v>
      </c>
    </row>
    <row r="337" spans="1:2">
      <c r="A337" s="1" t="s">
        <v>116</v>
      </c>
      <c r="B337" s="1">
        <f>samples_g[[#This Row],[alias]]</f>
        <v>0</v>
      </c>
    </row>
    <row r="338" spans="1:2">
      <c r="A338" s="1" t="s">
        <v>116</v>
      </c>
      <c r="B338" s="1">
        <f>samples_g[[#This Row],[alias]]</f>
        <v>0</v>
      </c>
    </row>
    <row r="339" spans="1:2">
      <c r="A339" s="1" t="s">
        <v>116</v>
      </c>
      <c r="B339" s="1">
        <f>samples_g[[#This Row],[alias]]</f>
        <v>0</v>
      </c>
    </row>
    <row r="340" spans="1:2">
      <c r="A340" s="1" t="s">
        <v>116</v>
      </c>
      <c r="B340" s="1">
        <f>samples_g[[#This Row],[alias]]</f>
        <v>0</v>
      </c>
    </row>
    <row r="341" spans="1:2">
      <c r="A341" s="1" t="s">
        <v>116</v>
      </c>
      <c r="B341" s="1">
        <f>samples_g[[#This Row],[alias]]</f>
        <v>0</v>
      </c>
    </row>
    <row r="342" spans="1:2">
      <c r="A342" s="1" t="s">
        <v>116</v>
      </c>
      <c r="B342" s="1">
        <f>samples_g[[#This Row],[alias]]</f>
        <v>0</v>
      </c>
    </row>
    <row r="343" spans="1:2">
      <c r="A343" s="1" t="s">
        <v>116</v>
      </c>
      <c r="B343" s="1">
        <f>samples_g[[#This Row],[alias]]</f>
        <v>0</v>
      </c>
    </row>
    <row r="344" spans="1:2">
      <c r="A344" s="1" t="s">
        <v>116</v>
      </c>
      <c r="B344" s="1">
        <f>samples_g[[#This Row],[alias]]</f>
        <v>0</v>
      </c>
    </row>
    <row r="345" spans="1:2">
      <c r="A345" s="1" t="s">
        <v>116</v>
      </c>
      <c r="B345" s="1">
        <f>samples_g[[#This Row],[alias]]</f>
        <v>0</v>
      </c>
    </row>
    <row r="346" spans="1:2">
      <c r="A346" s="1" t="s">
        <v>116</v>
      </c>
      <c r="B346" s="1">
        <f>samples_g[[#This Row],[alias]]</f>
        <v>0</v>
      </c>
    </row>
    <row r="347" spans="1:2">
      <c r="A347" s="1" t="s">
        <v>116</v>
      </c>
      <c r="B347" s="1">
        <f>samples_g[[#This Row],[alias]]</f>
        <v>0</v>
      </c>
    </row>
    <row r="348" spans="1:2">
      <c r="A348" s="1" t="s">
        <v>116</v>
      </c>
      <c r="B348" s="1">
        <f>samples_g[[#This Row],[alias]]</f>
        <v>0</v>
      </c>
    </row>
    <row r="349" spans="1:2">
      <c r="A349" s="1" t="s">
        <v>116</v>
      </c>
      <c r="B349" s="1">
        <f>samples_g[[#This Row],[alias]]</f>
        <v>0</v>
      </c>
    </row>
    <row r="350" spans="1:2">
      <c r="A350" s="1" t="s">
        <v>116</v>
      </c>
      <c r="B350" s="1">
        <f>samples_g[[#This Row],[alias]]</f>
        <v>0</v>
      </c>
    </row>
    <row r="351" spans="1:2">
      <c r="A351" s="1" t="s">
        <v>116</v>
      </c>
      <c r="B351" s="1">
        <f>samples_g[[#This Row],[alias]]</f>
        <v>0</v>
      </c>
    </row>
    <row r="352" spans="1:2">
      <c r="A352" s="1" t="s">
        <v>116</v>
      </c>
      <c r="B352" s="1">
        <f>samples_g[[#This Row],[alias]]</f>
        <v>0</v>
      </c>
    </row>
    <row r="353" spans="1:2">
      <c r="A353" s="1" t="s">
        <v>116</v>
      </c>
      <c r="B353" s="1">
        <f>samples_g[[#This Row],[alias]]</f>
        <v>0</v>
      </c>
    </row>
    <row r="354" spans="1:2">
      <c r="A354" s="1" t="s">
        <v>116</v>
      </c>
      <c r="B354" s="1">
        <f>samples_g[[#This Row],[alias]]</f>
        <v>0</v>
      </c>
    </row>
    <row r="355" spans="1:2">
      <c r="A355" s="1" t="s">
        <v>116</v>
      </c>
      <c r="B355" s="1">
        <f>samples_g[[#This Row],[alias]]</f>
        <v>0</v>
      </c>
    </row>
    <row r="356" spans="1:2">
      <c r="A356" s="1" t="s">
        <v>116</v>
      </c>
      <c r="B356" s="1">
        <f>samples_g[[#This Row],[alias]]</f>
        <v>0</v>
      </c>
    </row>
    <row r="357" spans="1:2">
      <c r="A357" s="1" t="s">
        <v>116</v>
      </c>
      <c r="B357" s="1">
        <f>samples_g[[#This Row],[alias]]</f>
        <v>0</v>
      </c>
    </row>
    <row r="358" spans="1:2">
      <c r="A358" s="1" t="s">
        <v>116</v>
      </c>
      <c r="B358" s="1">
        <f>samples_g[[#This Row],[alias]]</f>
        <v>0</v>
      </c>
    </row>
    <row r="359" spans="1:2">
      <c r="A359" s="1" t="s">
        <v>116</v>
      </c>
      <c r="B359" s="1">
        <f>samples_g[[#This Row],[alias]]</f>
        <v>0</v>
      </c>
    </row>
    <row r="360" spans="1:2">
      <c r="A360" s="1" t="s">
        <v>116</v>
      </c>
      <c r="B360" s="1">
        <f>samples_g[[#This Row],[alias]]</f>
        <v>0</v>
      </c>
    </row>
    <row r="361" spans="1:2">
      <c r="A361" s="1" t="s">
        <v>116</v>
      </c>
      <c r="B361" s="1">
        <f>samples_g[[#This Row],[alias]]</f>
        <v>0</v>
      </c>
    </row>
    <row r="362" spans="1:2">
      <c r="A362" s="1" t="s">
        <v>116</v>
      </c>
      <c r="B362" s="1">
        <f>samples_g[[#This Row],[alias]]</f>
        <v>0</v>
      </c>
    </row>
    <row r="363" spans="1:2">
      <c r="A363" s="1" t="s">
        <v>116</v>
      </c>
      <c r="B363" s="1">
        <f>samples_g[[#This Row],[alias]]</f>
        <v>0</v>
      </c>
    </row>
    <row r="364" spans="1:2">
      <c r="A364" s="1" t="s">
        <v>116</v>
      </c>
      <c r="B364" s="1">
        <f>samples_g[[#This Row],[alias]]</f>
        <v>0</v>
      </c>
    </row>
    <row r="365" spans="1:2">
      <c r="A365" s="1" t="s">
        <v>116</v>
      </c>
      <c r="B365" s="1">
        <f>samples_g[[#This Row],[alias]]</f>
        <v>0</v>
      </c>
    </row>
    <row r="366" spans="1:2">
      <c r="A366" s="1" t="s">
        <v>116</v>
      </c>
      <c r="B366" s="1">
        <f>samples_g[[#This Row],[alias]]</f>
        <v>0</v>
      </c>
    </row>
    <row r="367" spans="1:2">
      <c r="A367" s="1" t="s">
        <v>116</v>
      </c>
      <c r="B367" s="1">
        <f>samples_g[[#This Row],[alias]]</f>
        <v>0</v>
      </c>
    </row>
    <row r="368" spans="1:2">
      <c r="A368" s="1" t="s">
        <v>116</v>
      </c>
      <c r="B368" s="1">
        <f>samples_g[[#This Row],[alias]]</f>
        <v>0</v>
      </c>
    </row>
  </sheetData>
  <pageMargins left="0.7" right="0.7" top="0.75" bottom="0.75" header="0.3" footer="0.3"/>
  <pageSetup paperSize="9" firstPageNumber="2147483648" orientation="portrait"/>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0000000}">
          <x14:formula1>
            <xm:f>lists!$U$2:$U$6</xm:f>
          </x14:formula1>
          <xm:sqref>L5:L75 L78:L369</xm:sqref>
        </x14:dataValidation>
        <x14:dataValidation type="list" allowBlank="1" showInputMessage="1" showErrorMessage="1" xr:uid="{00000000-0002-0000-0700-000001000000}">
          <x14:formula1>
            <xm:f>lists!$T$2:$T$8</xm:f>
          </x14:formula1>
          <xm:sqref>R5:R369</xm:sqref>
        </x14:dataValidation>
        <x14:dataValidation type="list" allowBlank="1" showInputMessage="1" showErrorMessage="1" xr:uid="{00000000-0002-0000-0700-000002000000}">
          <x14:formula1>
            <xm:f>lists!$AE$2:$AE$3</xm:f>
          </x14:formula1>
          <xm:sqref>Y5:Y369</xm:sqref>
        </x14:dataValidation>
        <x14:dataValidation type="list" allowBlank="1" showInputMessage="1" showErrorMessage="1" xr:uid="{00000000-0002-0000-0700-000003000000}">
          <x14:formula1>
            <xm:f>lists!$S$2:$S$31</xm:f>
          </x14:formula1>
          <xm:sqref>AB5:AB369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dimension ref="A1:K6"/>
  <sheetViews>
    <sheetView workbookViewId="0">
      <selection activeCell="J2" sqref="J2"/>
    </sheetView>
  </sheetViews>
  <sheetFormatPr baseColWidth="10" defaultColWidth="20.1640625" defaultRowHeight="15"/>
  <cols>
    <col min="2" max="2" width="20.1640625" style="1"/>
  </cols>
  <sheetData>
    <row r="1" spans="1:11" s="1" customFormat="1">
      <c r="A1" s="80" t="s">
        <v>105</v>
      </c>
      <c r="B1" s="80" t="s">
        <v>106</v>
      </c>
      <c r="C1" s="80" t="s">
        <v>107</v>
      </c>
      <c r="D1" s="80" t="s">
        <v>108</v>
      </c>
      <c r="E1" s="1" t="s">
        <v>109</v>
      </c>
      <c r="F1" s="1" t="s">
        <v>110</v>
      </c>
      <c r="G1" s="1" t="s">
        <v>111</v>
      </c>
      <c r="H1" s="1" t="s">
        <v>112</v>
      </c>
      <c r="I1" s="1" t="s">
        <v>113</v>
      </c>
      <c r="J1" s="1" t="s">
        <v>114</v>
      </c>
      <c r="K1" s="1" t="s">
        <v>365</v>
      </c>
    </row>
    <row r="2" spans="1:11" s="1" customFormat="1">
      <c r="A2" s="81" t="str">
        <f>STUDY!B5</f>
        <v>20220510_SEBIMER_PDD</v>
      </c>
      <c r="B2" s="81" t="str">
        <f>STUDY!C5</f>
        <v>RAD_Blue_Shark</v>
      </c>
      <c r="C2" s="81" t="str">
        <f>STUDY!D5</f>
        <v>Worlwide Blue shark population genomics data generated through DartSeq</v>
      </c>
      <c r="D2" s="81" t="str">
        <f>STUDY!E5</f>
        <v>Dart Seq data gathered on Blue Shark in the framework of the PSTBS-IO project supported by funding from FAO, CSIRO Oceans and Atmosphere, AZTI Tecnalia, Institut de recherche pour le développement (IRD), and Research Institute for Tuna Fisheries (RITF) and financial assistance of the European Union (GCP/INT/233/EC – Population structure of IOTC species in the Indian Ocean), and POPSIZE project supported by FEAMP (2014-2020 UE N°508/2014), and Institut français de recherche pour l'Exploitation de la mer (Ifremer).</v>
      </c>
      <c r="E2" s="81" t="str">
        <f>STUDY!F5</f>
        <v>DarT data were produced based on samples gathered at ifremer and genotyped by CSIRO using DarT protocols. The data to download contain: 1/demultiplexed raw data, 2/data filtered using radiator and exported with different format (genpop, structure etc...), and 3/demographic simulations using FastSimCoal and GADMA.</v>
      </c>
      <c r="F2" s="81" t="str">
        <f>STUDY!G5</f>
        <v>Population Genomics</v>
      </c>
      <c r="G2" s="81" t="str">
        <f>STUDY!H5</f>
        <v>IFREMER_RBE_MARBEC</v>
      </c>
      <c r="H2" s="81" t="str">
        <f>STUDY!I5</f>
        <v>RAD_Blue_Shark</v>
      </c>
      <c r="I2" s="29">
        <f>STUDY!J5</f>
        <v>44742</v>
      </c>
      <c r="J2" s="81">
        <f>STUDY!K5</f>
        <v>0</v>
      </c>
      <c r="K2" s="81" t="str">
        <f>STUDY!L5</f>
        <v>https://sextant.ifremer.fr/geonetwork/srv/fre/catalog.search#/metadata/f0ad76a4-a9d3-4cd7-aaf5-7a1a43dc1e99</v>
      </c>
    </row>
    <row r="3" spans="1:11">
      <c r="I3" s="29"/>
    </row>
    <row r="4" spans="1:11">
      <c r="I4" s="29"/>
    </row>
    <row r="5" spans="1:11">
      <c r="I5" s="29"/>
    </row>
    <row r="6" spans="1:11">
      <c r="I6" s="29"/>
    </row>
  </sheetData>
  <pageMargins left="0.7" right="0.7" top="0.75" bottom="0.75" header="0.3" footer="0.3"/>
  <pageSetup paperSize="9" firstPageNumber="214748364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o E A A B Q S w M E F A A C A A g A y 3 s 1 V N a i d P q p A A A A + A A A A B I A H A B D b 2 5 m a W c v U G F j a 2 F n Z S 5 4 b W w g o h g A K K A U A A A A A A A A A A A A A A A A A A A A A A A A A A A A h Y / N C o J A G E V f R W b v / F h J y e e 4 C F o l R E G 0 H c Z R h 3 Q M Z 0 z f r U W P 1 C s k l N W u 5 b 2 c C + c + b n d I h r r y r q q 1 u j E x Y p g i T x n Z Z N o U M e p c 7 i 9 R w m E n 5 F k U y h t h Y 6 P B 6 h i V z l 0 i Q v q + x / 0 M N 2 1 B A k o Z O a X b g y x V L X x t r B N G K v R Z Z f 9 X i M P x J c M D H D K 8 Y K s A z 0 M G Z K o h 1 e a L B K M x p k B + S l h 3 l e t a x f P W 3 + y B T B H I + w V / A l B L A w Q U A A I A C A D L e z V 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3 s 1 V D p p z x i v A Q A A c Q M A A B M A H A B G b 3 J t d W x h c y 9 T Z W N 0 a W 9 u M S 5 t I K I Y A C i g F A A A A A A A A A A A A A A A A A A A A A A A A A A A A H 1 S 2 2 r j M B B 9 D + Q f h L o P D o R A 2 W V f S h + 8 j t s a H K f r q J R S S l D i c a v W k o w u k G z I B / U D + g P b H 9 t J 3 X Q v 6 l Y v g p l z 5 u i M j o W l E 1 q R W X c f H v V 7 / Z 6 9 4 w Y q w v i i A e 4 / k 2 P S g O v 3 C J 6 Z 9 m Y J W E l X S 2 h G i T c G l L v U 5 m G h 9 U M 0 2 F w X X M I x 3 X P p z f Y 6 0 c o h 6 G b Y j T i g b N 0 C k b o S t X h + p D j s B T 1 i h i t b a y M T 3 X i p d i g b d Y L D z Y Y W 8 S S l Q + J 2 Z A c r t x 2 S D Y 2 l 9 s o R C 6 o i 0 c + n f I C I T L m v X 0 Y 7 + g t k z B 0 Q X R N 7 J 9 p W q N v 9 j A r r T s g O l G j Z c r U O 5 u N T t F J w G D R y r i A o Z s W M l R e T t G B B q / B y A Y Y s G 2 8 d 3 r B q c e O 4 5 K g 2 / F b i e u w g 4 J w b g b u O P r 1 j 6 r v X L t Q / n w a l 1 u h 7 V C L Z m P B K g u G h k + x b G Z d X 8 3 f 3 u 2 + i r 5 i l p 1 f / B 0 w v y u Q D f p q n C c u m R Y A o 0 3 g 8 z 9 P i l J 2 F N o W y Y N z c i h 9 v Z v G X O q 9 5 z E 6 m 5 S Q Y W A t M K 1 b + a m w H b + l 7 / V J L M L l a y u d H s L 8 z W I L C / H Y B t N G / U d 3 F 8 I 9 E 0 F w s D D f r e c 7 X 2 j u K K v 2 e U B 8 J H f 0 C U E s B A i 0 A F A A C A A g A y 3 s 1 V N a i d P q p A A A A + A A A A B I A A A A A A A A A A A A A A A A A A A A A A E N v b m Z p Z y 9 Q Y W N r Y W d l L n h t b F B L A Q I t A B Q A A g A I A M t 7 N V Q P y u m r p A A A A O k A A A A T A A A A A A A A A A A A A A A A A P U A A A B b Q 2 9 u d G V u d F 9 U e X B l c 1 0 u e G 1 s U E s B A i 0 A F A A C A A g A y 3 s 1 V D p p z x i v A Q A A c Q M A A B M A A A A A A A A A A A A A A A A A 5 g E A A E Z v c m 1 1 b G F z L 1 N l Y 3 R p b 2 4 x L m 1 Q S w U G A A A A A A M A A w D C A A A A 4 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x Q A A A A A A A D h E 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Y X U z P C 9 J d G V t U G F 0 a D 4 8 L 0 l 0 Z W 1 M b 2 N h d G l v b j 4 8 U 3 R h Y m x l R W 5 0 c m l l c z 4 8 R W 5 0 c n k g V H l w Z T 0 i S X N Q c m l 2 Y X R l I i B W Y W x 1 Z T 0 i b D A i I C 8 + P E V u d H J 5 I F R 5 c G U 9 I k 5 h d m l n Y X R p b 2 5 T d G V w T m F t Z S I g V m F s d W U 9 I n N O Y X Z p Z 2 F 0 a W 9 u I i A v P j x F b n R y e S B U e X B l P S J C d W Z m Z X J O Z X h 0 U m V m c m V z a C I g V m F s d W U 9 I m w x I i A v P j x F b n R y e S B U e X B l P S J S Z X N 1 b H R U e X B l I i B W Y W x 1 Z T 0 i c 0 V 4 Y 2 V w d G l v b i I g L z 4 8 R W 5 0 c n k g V H l w Z T 0 i T m F t Z V V w Z G F 0 Z W R B Z n R l c k Z p b G w i I F Z h b H V l P S J s M C 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N o Z W V 0 I i B W Y W x 1 Z T 0 i c 0 Z l d W l s M S I g L z 4 8 R W 5 0 c n k g V H l w Z T 0 i U m V j b 3 Z l c n l U Y X J n Z X R D b 2 x 1 b W 4 i I F Z h b H V l P S J s M S I g L z 4 8 R W 5 0 c n k g V H l w Z T 0 i U m V j b 3 Z l c n l U Y X J n Z X R S b 3 c i I F Z h b H V l P S J s M S I g L z 4 8 R W 5 0 c n k g V H l w Z T 0 i Q W R k Z W R U b 0 R h d G F N b 2 R l b C I g V m F s d W U 9 I m w w I i A v P j x F b n R y e S B U e X B l P S J G a W x s Q 2 9 1 b n Q i I F Z h b H V l P S J s N C I g L z 4 8 R W 5 0 c n k g V H l w Z T 0 i R m l s b E V y c m 9 y Q 2 9 k Z S I g V m F s d W U 9 I n N V b m t u b 3 d u I i A v P j x F b n R y e S B U e X B l P S J G a W x s R X J y b 3 J D b 3 V u d C I g V m F s d W U 9 I m w w I i A v P j x F b n R y e S B U e X B l P S J G a W x s T G F z d F V w Z G F 0 Z W Q i I F Z h b H V l P S J k M j A y M S 0 w N i 0 y O V Q x N D o y M T o w M C 4 0 O T E x N D Q 5 W i I g L z 4 8 R W 5 0 c n k g V H l w Z T 0 i R m l s b E N v b H V t b l R 5 c G V z I i B W Y W x 1 Z T 0 i c 0 J n T U h C Z 1 l H Q m d Z R E J n W U d C Z 1 l H Q m d N Q U J n W T 0 i I C 8 + P E V u d H J 5 I F R 5 c G U 9 I k Z p b G x D b 2 x 1 b W 5 O Y W 1 l c y I g V m F s d W U 9 I n N b J n F 1 b 3 Q 7 T k F N R S Z x d W 9 0 O y w m c X V v d D t B b W 9 1 b n Q g c 2 V u Z C A o w r V M K S Z x d W 9 0 O y w m c X V v d D t E Y X R l I G 9 m I H N o a X B w a W 5 n J n F 1 b 3 Q 7 L C Z x d W 9 0 O 0 N v b X B h b n k m c X V v d D s s J n F 1 b 3 Q 7 T G l i c m F y e V 9 M Y X l v d X Q m c X V v d D s s J n F 1 b 3 Q 7 T G F u Z S Z x d W 9 0 O y w m c X V v d D t J T l N U U l V N R U 5 U J n F 1 b 3 Q 7 L C Z x d W 9 0 O 0 5 1 b W J l c i B j b H V z d G V y I G V 4 c G V j d G V k I C h m c m F n b W V u d H M p J n F 1 b 3 Q 7 L C Z x d W 9 0 O 1 B y a W N l I C g k K S Z x d W 9 0 O y w m c X V v d D t R d W 9 0 Z S Z x d W 9 0 O y w m c X V v d D t Q T y Z x d W 9 0 O y w m c X V v d D t w c m 9 q Z W N 0 I E l E I G F k b W V y Y S Z x d W 9 0 O y w m c X V v d D t M S U J S Q V J Z X 0 5 B T U U m c X V v d D s s J n F 1 b 3 Q 7 T E l C U k F S W V 9 T V F J B V E V H W S Z x d W 9 0 O y w m c X V v d D t M S U J S Q V J Z X 1 N P V V J D R S Z x d W 9 0 O y w m c X V v d D t M S U J S Q V J Z X 1 N F T E V D V E l P T i Z x d W 9 0 O y w m c X V v d D t S R U F E X 0 x F T k d U S C Z x d W 9 0 O y w m c X V v d D t p b n N l c n R f c 2 l 6 Z S Z x d W 9 0 O y w m c X V v d D t Q T E F U R k 9 S T S Z x d W 9 0 O y w m c X V v d D t m a W x l d H l w Z S Z x d W 9 0 O 1 0 i I C 8 + P E V u d H J 5 I F R 5 c G U 9 I k Z p b G x T d G F 0 d X M i I F Z h b H V l P S J z Q 2 9 t c G x l d G U i I C 8 + P E V u d H J 5 I F R 5 c G U 9 I l J l b G F 0 a W 9 u c 2 h p c E l u Z m 9 D b 2 5 0 Y W l u Z X I i I F Z h b H V l P S J z e y Z x d W 9 0 O 2 N v b H V t b k N v d W 5 0 J n F 1 b 3 Q 7 O j I w L C Z x d W 9 0 O 2 t l e U N v b H V t b k 5 h b W V z J n F 1 b 3 Q 7 O l t d L C Z x d W 9 0 O 3 F 1 Z X J 5 U m V s Y X R p b 2 5 z a G l w c y Z x d W 9 0 O z p b X S w m c X V v d D t j b 2 x 1 b W 5 J Z G V u d G l 0 a W V z J n F 1 b 3 Q 7 O l s m c X V v d D t T Z W N 0 a W 9 u M S 9 U Y W J s Z W F 1 M y 9 U e X B l I G 1 v Z G l m a c O p L n t O Q U 1 F L D B 9 J n F 1 b 3 Q 7 L C Z x d W 9 0 O 1 N l Y 3 R p b 2 4 x L 1 R h Y m x l Y X U z L 1 R 5 c G U g b W 9 k a W Z p w 6 k u e 0 F t b 3 V u d C B z Z W 5 k I C j C t U w p L D F 9 J n F 1 b 3 Q 7 L C Z x d W 9 0 O 1 N l Y 3 R p b 2 4 x L 1 R h Y m x l Y X U z L 1 R 5 c G U g b W 9 k a W Z p w 6 k u e 0 R h d G U g b 2 Y g c 2 h p c H B p b m c s M n 0 m c X V v d D s s J n F 1 b 3 Q 7 U 2 V j d G l v b j E v V G F i b G V h d T M v V H l w Z S B t b 2 R p Z m n D q S 5 7 Q 2 9 t c G F u e S w z f S Z x d W 9 0 O y w m c X V v d D t T Z W N 0 a W 9 u M S 9 U Y W J s Z W F 1 M y 9 U e X B l I G 1 v Z G l m a c O p L n t D b 2 x v b m 5 l M S w 0 f S Z x d W 9 0 O y w m c X V v d D t T Z W N 0 a W 9 u M S 9 U Y W J s Z W F 1 M y 9 U e X B l I G 1 v Z G l m a c O p L n t M Y W 5 l L D V 9 J n F 1 b 3 Q 7 L C Z x d W 9 0 O 1 N l Y 3 R p b 2 4 x L 1 R h Y m x l Y X U z L 1 R 5 c G U g b W 9 k a W Z p w 6 k u e 0 l O U 1 R S V U 1 F T l Q s N n 0 m c X V v d D s s J n F 1 b 3 Q 7 U 2 V j d G l v b j E v V G F i b G V h d T M v V H l w Z S B t b 2 R p Z m n D q S 5 7 T n V t Y m V y I G N s d X N 0 Z X I g Z X h w Z W N 0 Z W Q g K G Z y Y W d t Z W 5 0 c y k s N 3 0 m c X V v d D s s J n F 1 b 3 Q 7 U 2 V j d G l v b j E v V G F i b G V h d T M v V H l w Z S B t b 2 R p Z m n D q S 5 7 U H J p Y 2 U g K C Q p L D h 9 J n F 1 b 3 Q 7 L C Z x d W 9 0 O 1 N l Y 3 R p b 2 4 x L 1 R h Y m x l Y X U z L 1 R 5 c G U g b W 9 k a W Z p w 6 k u e 1 F 1 b 3 R l L D l 9 J n F 1 b 3 Q 7 L C Z x d W 9 0 O 1 N l Y 3 R p b 2 4 x L 1 R h Y m x l Y X U z L 1 R 5 c G U g b W 9 k a W Z p w 6 k u e 1 B P L D E w f S Z x d W 9 0 O y w m c X V v d D t T Z W N 0 a W 9 u M S 9 U Y W J s Z W F 1 M y 9 U e X B l I G 1 v Z G l m a c O p L n t w c m 9 q Z W N 0 I E l E I G F k b W V y Y S w x M X 0 m c X V v d D s s J n F 1 b 3 Q 7 U 2 V j d G l v b j E v V G F i b G V h d T M v V H l w Z S B t b 2 R p Z m n D q S 5 7 T E l C U k F S W V 9 O Q U 1 F L D E y f S Z x d W 9 0 O y w m c X V v d D t T Z W N 0 a W 9 u M S 9 U Y W J s Z W F 1 M y 9 U e X B l I G 1 v Z G l m a c O p L n t M S U J S Q V J Z X 1 N U U k F U R U d Z L D E z f S Z x d W 9 0 O y w m c X V v d D t T Z W N 0 a W 9 u M S 9 U Y W J s Z W F 1 M y 9 U e X B l I G 1 v Z G l m a c O p L n t M S U J S Q V J Z X 1 N P V V J D R S w x N H 0 m c X V v d D s s J n F 1 b 3 Q 7 U 2 V j d G l v b j E v V G F i b G V h d T M v V H l w Z S B t b 2 R p Z m n D q S 5 7 T E l C U k F S W V 9 T R U x F Q 1 R J T 0 4 s M T V 9 J n F 1 b 3 Q 7 L C Z x d W 9 0 O 1 N l Y 3 R p b 2 4 x L 1 R h Y m x l Y X U z L 1 R 5 c G U g b W 9 k a W Z p w 6 k u e 1 J F Q U R f T E V O R 1 R I L D E 2 f S Z x d W 9 0 O y w m c X V v d D t T Z W N 0 a W 9 u M S 9 U Y W J s Z W F 1 M y 9 U e X B l I G 1 v Z G l m a c O p L n t p b n N l c n R f c 2 l 6 Z S w x N 3 0 m c X V v d D s s J n F 1 b 3 Q 7 U 2 V j d G l v b j E v V G F i b G V h d T M v V H l w Z S B t b 2 R p Z m n D q S 5 7 U E x B V E Z P U k 0 s M T h 9 J n F 1 b 3 Q 7 L C Z x d W 9 0 O 1 N l Y 3 R p b 2 4 x L 1 R h Y m x l Y X U z L 1 R 5 c G U g b W 9 k a W Z p w 6 k u e 2 Z p b G V 0 e X B l L D E 5 f S Z x d W 9 0 O 1 0 s J n F 1 b 3 Q 7 Q 2 9 s d W 1 u Q 2 9 1 b n Q m c X V v d D s 6 M j A s J n F 1 b 3 Q 7 S 2 V 5 Q 2 9 s d W 1 u T m F t Z X M m c X V v d D s 6 W 1 0 s J n F 1 b 3 Q 7 Q 2 9 s d W 1 u S W R l b n R p d G l l c y Z x d W 9 0 O z p b J n F 1 b 3 Q 7 U 2 V j d G l v b j E v V G F i b G V h d T M v V H l w Z S B t b 2 R p Z m n D q S 5 7 T k F N R S w w f S Z x d W 9 0 O y w m c X V v d D t T Z W N 0 a W 9 u M S 9 U Y W J s Z W F 1 M y 9 U e X B l I G 1 v Z G l m a c O p L n t B b W 9 1 b n Q g c 2 V u Z C A o w r V M K S w x f S Z x d W 9 0 O y w m c X V v d D t T Z W N 0 a W 9 u M S 9 U Y W J s Z W F 1 M y 9 U e X B l I G 1 v Z G l m a c O p L n t E Y X R l I G 9 m I H N o a X B w a W 5 n L D J 9 J n F 1 b 3 Q 7 L C Z x d W 9 0 O 1 N l Y 3 R p b 2 4 x L 1 R h Y m x l Y X U z L 1 R 5 c G U g b W 9 k a W Z p w 6 k u e 0 N v b X B h b n k s M 3 0 m c X V v d D s s J n F 1 b 3 Q 7 U 2 V j d G l v b j E v V G F i b G V h d T M v V H l w Z S B t b 2 R p Z m n D q S 5 7 Q 2 9 s b 2 5 u Z T E s N H 0 m c X V v d D s s J n F 1 b 3 Q 7 U 2 V j d G l v b j E v V G F i b G V h d T M v V H l w Z S B t b 2 R p Z m n D q S 5 7 T G F u Z S w 1 f S Z x d W 9 0 O y w m c X V v d D t T Z W N 0 a W 9 u M S 9 U Y W J s Z W F 1 M y 9 U e X B l I G 1 v Z G l m a c O p L n t J T l N U U l V N R U 5 U L D Z 9 J n F 1 b 3 Q 7 L C Z x d W 9 0 O 1 N l Y 3 R p b 2 4 x L 1 R h Y m x l Y X U z L 1 R 5 c G U g b W 9 k a W Z p w 6 k u e 0 5 1 b W J l c i B j b H V z d G V y I G V 4 c G V j d G V k I C h m c m F n b W V u d H M p L D d 9 J n F 1 b 3 Q 7 L C Z x d W 9 0 O 1 N l Y 3 R p b 2 4 x L 1 R h Y m x l Y X U z L 1 R 5 c G U g b W 9 k a W Z p w 6 k u e 1 B y a W N l I C g k K S w 4 f S Z x d W 9 0 O y w m c X V v d D t T Z W N 0 a W 9 u M S 9 U Y W J s Z W F 1 M y 9 U e X B l I G 1 v Z G l m a c O p L n t R d W 9 0 Z S w 5 f S Z x d W 9 0 O y w m c X V v d D t T Z W N 0 a W 9 u M S 9 U Y W J s Z W F 1 M y 9 U e X B l I G 1 v Z G l m a c O p L n t Q T y w x M H 0 m c X V v d D s s J n F 1 b 3 Q 7 U 2 V j d G l v b j E v V G F i b G V h d T M v V H l w Z S B t b 2 R p Z m n D q S 5 7 c H J v a m V j d C B J R C B h Z G 1 l c m E s M T F 9 J n F 1 b 3 Q 7 L C Z x d W 9 0 O 1 N l Y 3 R p b 2 4 x L 1 R h Y m x l Y X U z L 1 R 5 c G U g b W 9 k a W Z p w 6 k u e 0 x J Q l J B U l l f T k F N R S w x M n 0 m c X V v d D s s J n F 1 b 3 Q 7 U 2 V j d G l v b j E v V G F i b G V h d T M v V H l w Z S B t b 2 R p Z m n D q S 5 7 T E l C U k F S W V 9 T V F J B V E V H W S w x M 3 0 m c X V v d D s s J n F 1 b 3 Q 7 U 2 V j d G l v b j E v V G F i b G V h d T M v V H l w Z S B t b 2 R p Z m n D q S 5 7 T E l C U k F S W V 9 T T 1 V S Q 0 U s M T R 9 J n F 1 b 3 Q 7 L C Z x d W 9 0 O 1 N l Y 3 R p b 2 4 x L 1 R h Y m x l Y X U z L 1 R 5 c G U g b W 9 k a W Z p w 6 k u e 0 x J Q l J B U l l f U 0 V M R U N U S U 9 O L D E 1 f S Z x d W 9 0 O y w m c X V v d D t T Z W N 0 a W 9 u M S 9 U Y W J s Z W F 1 M y 9 U e X B l I G 1 v Z G l m a c O p L n t S R U F E X 0 x F T k d U S C w x N n 0 m c X V v d D s s J n F 1 b 3 Q 7 U 2 V j d G l v b j E v V G F i b G V h d T M v V H l w Z S B t b 2 R p Z m n D q S 5 7 a W 5 z Z X J 0 X 3 N p e m U s M T d 9 J n F 1 b 3 Q 7 L C Z x d W 9 0 O 1 N l Y 3 R p b 2 4 x L 1 R h Y m x l Y X U z L 1 R 5 c G U g b W 9 k a W Z p w 6 k u e 1 B M Q V R G T 1 J N L D E 4 f S Z x d W 9 0 O y w m c X V v d D t T Z W N 0 a W 9 u M S 9 U Y W J s Z W F 1 M y 9 U e X B l I G 1 v Z G l m a c O p L n t m a W x l d H l w Z S w x O X 0 m c X V v d D t d L C Z x d W 9 0 O 1 J l b G F 0 a W 9 u c 2 h p c E l u Z m 8 m c X V v d D s 6 W 1 1 9 I i A v P j w v U 3 R h Y m x l R W 5 0 c m l l c z 4 8 L 0 l 0 Z W 0 + P E l 0 Z W 0 + P E l 0 Z W 1 M b 2 N h d G l v b j 4 8 S X R l b V R 5 c G U + R m 9 y b X V s Y T w v S X R l b V R 5 c G U + P E l 0 Z W 1 Q Y X R o P l N l Y 3 R p b 2 4 x L 1 R h Y m x l Y X U z L 1 N v d X J j Z T w v S X R l b V B h d G g + P C 9 J d G V t T G 9 j Y X R p b 2 4 + P F N 0 Y W J s Z U V u d H J p Z X M g L z 4 8 L 0 l 0 Z W 0 + P E l 0 Z W 0 + P E l 0 Z W 1 M b 2 N h d G l v b j 4 8 S X R l b V R 5 c G U + R m 9 y b X V s Y T w v S X R l b V R 5 c G U + P E l 0 Z W 1 Q Y X R o P l N l Y 3 R p b 2 4 x L 1 R h Y m x l Y X U z L 1 R 5 c G U l M j B t b 2 R p Z m k l Q z M l Q T k 8 L 0 l 0 Z W 1 Q Y X R o P j w v S X R l b U x v Y 2 F 0 a W 9 u P j x T d G F i b G V F b n R y a W V z I C 8 + P C 9 J d G V t P j x J d G V t P j x J d G V t T G 9 j Y X R p b 2 4 + P E l 0 Z W 1 U e X B l P k Z v c m 1 1 b G E 8 L 0 l 0 Z W 1 U e X B l P j x J d G V t U G F 0 a D 5 T Z W N 0 a W 9 u M S 9 U Y W J s Z W F 1 M y 9 D b 2 x v b m 5 l c y U y M H J l b m 9 t b S V D M y V B O W V z P C 9 J d G V t U G F 0 a D 4 8 L 0 l 0 Z W 1 M b 2 N h d G l v b j 4 8 U 3 R h Y m x l R W 5 0 c m l l c y A v P j w v S X R l b T 4 8 L 0 l 0 Z W 1 z P j w v T G 9 j Y W x Q Y W N r Y W d l T W V 0 Y W R h d G F G a W x l P h Y A A A B Q S w U G A A A A A A A A A A A A A A A A A A A A A A A A 2 g A A A A E A A A D Q j J 3 f A R X R E Y x 6 A M B P w p f r A Q A A A E z 3 2 I 9 i r S R F g N U H F R m b L 3 A A A A A A A g A A A A A A A 2 Y A A M A A A A A Q A A A A A W N 9 1 3 g r U 4 y m v / Q d 7 1 m 5 Q w A A A A A E g A A A o A A A A B A A A A D 3 d O 0 1 P D m E y m 6 L E g L u C e P Y U A A A A B r K t O t V j L N Q f 4 n m 1 6 x x e s z 9 l m H 7 B C O 3 / t H W p 0 e m O + B l 1 S i 1 4 D 1 q u n 3 J F i + b G L g h r F Q L 3 u q F e Y E t p W H 1 0 e F w M 9 o f k Y z x 4 7 F E q Q 4 S R a p 1 S K / c F A A A A E m 2 t M 2 W F G u C U Z u W R r s B f P l Q 4 v 8 P < / D a t a M a s h u p > 
</file>

<file path=customXml/itemProps1.xml><?xml version="1.0" encoding="utf-8"?>
<ds:datastoreItem xmlns:ds="http://schemas.openxmlformats.org/officeDocument/2006/customXml" ds:itemID="{77A83B20-3A37-463C-9371-FCA7D1CBC44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Instructions</vt:lpstr>
      <vt:lpstr>STUDY</vt:lpstr>
      <vt:lpstr>COLLABORATORS</vt:lpstr>
      <vt:lpstr>SAMPLES_general</vt:lpstr>
      <vt:lpstr>SAMPLES_meta</vt:lpstr>
      <vt:lpstr>SAMPLES_indiv</vt:lpstr>
      <vt:lpstr>SEQUENCING</vt:lpstr>
      <vt:lpstr>SAMPLES_chemphys</vt:lpstr>
      <vt:lpstr>project</vt:lpstr>
      <vt:lpstr>sample</vt:lpstr>
      <vt:lpstr>experiment</vt:lpstr>
      <vt:lpstr>run</vt:lpstr>
      <vt:lpstr>lists</vt:lpstr>
      <vt:lpstr>commonNameList</vt:lpstr>
      <vt:lpstr>fileFormatList</vt:lpstr>
      <vt:lpstr>fileTypeList</vt:lpstr>
      <vt:lpstr>instrumentList</vt:lpstr>
      <vt:lpstr>libraryLayoutList</vt:lpstr>
      <vt:lpstr>librarySelectionList</vt:lpstr>
      <vt:lpstr>librarySourceList</vt:lpstr>
      <vt:lpstr>libraryStrategyList</vt:lpstr>
      <vt:lpstr>organismList</vt:lpstr>
      <vt:lpstr>platformList</vt:lpstr>
      <vt:lpstr>sexList</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SeBiMER</dc:creator>
  <dc:description/>
  <cp:lastModifiedBy>Patrick DURAND</cp:lastModifiedBy>
  <cp:revision>10</cp:revision>
  <dcterms:created xsi:type="dcterms:W3CDTF">2020-04-29T19:48:00Z</dcterms:created>
  <dcterms:modified xsi:type="dcterms:W3CDTF">2022-06-16T07:02:31Z</dcterms:modified>
</cp:coreProperties>
</file>